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7320" activeTab="1"/>
  </bookViews>
  <sheets>
    <sheet name="着順入力用" sheetId="1" r:id="rId1"/>
    <sheet name="集計用" sheetId="2" r:id="rId2"/>
    <sheet name="３．２５" sheetId="3" r:id="rId3"/>
    <sheet name="３．２６" sheetId="4" r:id="rId4"/>
    <sheet name="３．２７" sheetId="5" r:id="rId5"/>
  </sheet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1" hidden="1">1</definedName>
    <definedName name="_Sort" localSheetId="2" hidden="1">'３．２５'!#REF!</definedName>
    <definedName name="_Sort" localSheetId="3" hidden="1">'３．２６'!#REF!</definedName>
    <definedName name="_Sort" localSheetId="4" hidden="1">'３．２７'!#REF!</definedName>
    <definedName name="_Sort" localSheetId="1" hidden="1">'集計用'!#REF!</definedName>
    <definedName name="_Sort" hidden="1">#REF!</definedName>
    <definedName name="_xlnm.Print_Area" localSheetId="2">'３．２５'!$A$1:$BB$90</definedName>
    <definedName name="_xlnm.Print_Area" localSheetId="3">'３．２６'!$A$1:$BB$20</definedName>
    <definedName name="_xlnm.Print_Area" localSheetId="4">'３．２７'!$A$1:$BB$20</definedName>
    <definedName name="_xlnm.Print_Area" localSheetId="1">'集計用'!$A$1:$BB$20</definedName>
    <definedName name="Print_Area_MI" localSheetId="2">'３．２５'!$B$1:$BC$82</definedName>
    <definedName name="Print_Area_MI" localSheetId="3">'３．２６'!$B$1:$BC$13</definedName>
    <definedName name="Print_Area_MI" localSheetId="4">'３．２７'!$B$1:$BC$13</definedName>
    <definedName name="Print_Area_MI" localSheetId="1">'集計用'!$B$1:$BC$13</definedName>
    <definedName name="_xlnm.Print_Titles" localSheetId="2">'３．２５'!$1:$5</definedName>
    <definedName name="_xlnm.Print_Titles" localSheetId="3">'３．２６'!$1:$5</definedName>
    <definedName name="_xlnm.Print_Titles" localSheetId="4">'３．２７'!$1:$5</definedName>
    <definedName name="_xlnm.Print_Titles" localSheetId="1">'集計用'!$1:$5</definedName>
  </definedNames>
  <calcPr fullCalcOnLoad="1"/>
</workbook>
</file>

<file path=xl/sharedStrings.xml><?xml version="1.0" encoding="utf-8"?>
<sst xmlns="http://schemas.openxmlformats.org/spreadsheetml/2006/main" count="992" uniqueCount="199">
  <si>
    <t>Starting time</t>
  </si>
  <si>
    <t>Finishing time</t>
  </si>
  <si>
    <t>Race end time</t>
  </si>
  <si>
    <t>Wind direction</t>
  </si>
  <si>
    <t>°</t>
  </si>
  <si>
    <t>Wind speed</t>
  </si>
  <si>
    <t>kt</t>
  </si>
  <si>
    <t>元津　大地</t>
  </si>
  <si>
    <t>日野　勇輝</t>
  </si>
  <si>
    <t>DSQ</t>
  </si>
  <si>
    <t>B4</t>
  </si>
  <si>
    <t>B6</t>
  </si>
  <si>
    <t>中里　健太</t>
  </si>
  <si>
    <t>中里　友</t>
  </si>
  <si>
    <t>吉永　紀仁</t>
  </si>
  <si>
    <t>有田　大祐</t>
  </si>
  <si>
    <t>福岡第一高校</t>
  </si>
  <si>
    <t>和歌山県立星林高校</t>
  </si>
  <si>
    <t>青森県立青森工業高等学校</t>
  </si>
  <si>
    <t>石川県立羽咋工業高等学校</t>
  </si>
  <si>
    <t>唐津東高等学校</t>
  </si>
  <si>
    <t>唐津西高等学校</t>
  </si>
  <si>
    <t>2年</t>
  </si>
  <si>
    <t>1年</t>
  </si>
  <si>
    <t>山口　優</t>
  </si>
  <si>
    <t>白澤　ひとみ</t>
  </si>
  <si>
    <t>岡部　真実</t>
  </si>
  <si>
    <t>中山　唯</t>
  </si>
  <si>
    <t>G1</t>
  </si>
  <si>
    <t>G2</t>
  </si>
  <si>
    <t>B1</t>
  </si>
  <si>
    <t>B3</t>
  </si>
  <si>
    <t>B4</t>
  </si>
  <si>
    <t>B6</t>
  </si>
  <si>
    <t>B7</t>
  </si>
  <si>
    <t>2010年　420級ワールド代表選考</t>
  </si>
  <si>
    <t>JH</t>
  </si>
  <si>
    <t>Order</t>
  </si>
  <si>
    <t>Rank</t>
  </si>
  <si>
    <t>Point</t>
  </si>
  <si>
    <t>Worst Points</t>
  </si>
  <si>
    <t>Total pt</t>
  </si>
  <si>
    <t>A</t>
  </si>
  <si>
    <t>B</t>
  </si>
  <si>
    <t>SGM</t>
  </si>
  <si>
    <t>JH</t>
  </si>
  <si>
    <t>JPN</t>
  </si>
  <si>
    <t>B1</t>
  </si>
  <si>
    <t>B3</t>
  </si>
  <si>
    <t>B4</t>
  </si>
  <si>
    <t>B6</t>
  </si>
  <si>
    <t>B7</t>
  </si>
  <si>
    <t>G1</t>
  </si>
  <si>
    <t>G2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</si>
  <si>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</si>
  <si>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</si>
  <si>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</si>
  <si>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</si>
  <si>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</si>
  <si>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</si>
  <si>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</si>
  <si>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</si>
  <si>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</si>
  <si>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OCS</t>
  </si>
  <si>
    <t>2010年度ユース日本代表選手選考レース</t>
  </si>
  <si>
    <t>2010年　ISAFユースワールド代表選考</t>
  </si>
  <si>
    <t>2010年　420級ワールド代表選考</t>
  </si>
  <si>
    <t>Boats</t>
  </si>
  <si>
    <t>Race 1</t>
  </si>
  <si>
    <t>Race 2</t>
  </si>
  <si>
    <t>Race 9</t>
  </si>
  <si>
    <t>Race 10</t>
  </si>
  <si>
    <t>Race 11</t>
  </si>
  <si>
    <t>Race 12</t>
  </si>
  <si>
    <t>A</t>
  </si>
  <si>
    <t>B</t>
  </si>
  <si>
    <t>SGM</t>
  </si>
  <si>
    <t>FL</t>
  </si>
  <si>
    <t>JH</t>
  </si>
  <si>
    <t>Japan</t>
  </si>
  <si>
    <t>Entry
ＮＯ．</t>
  </si>
  <si>
    <t>Sail
Ｎｏ．</t>
  </si>
  <si>
    <t>Fleet/Region</t>
  </si>
  <si>
    <t>JH</t>
  </si>
  <si>
    <t>Order</t>
  </si>
  <si>
    <t>Rank</t>
  </si>
  <si>
    <t>Point</t>
  </si>
  <si>
    <t>Worst Points</t>
  </si>
  <si>
    <t>Total pt</t>
  </si>
  <si>
    <t>A</t>
  </si>
  <si>
    <t>B</t>
  </si>
  <si>
    <t>SGM</t>
  </si>
  <si>
    <t>JH</t>
  </si>
  <si>
    <t>JPN</t>
  </si>
  <si>
    <t>B1</t>
  </si>
  <si>
    <t>B3</t>
  </si>
  <si>
    <t>B4</t>
  </si>
  <si>
    <t>B6</t>
  </si>
  <si>
    <t>B7</t>
  </si>
  <si>
    <t>G1</t>
  </si>
  <si>
    <t>G2</t>
  </si>
  <si>
    <t>Date</t>
  </si>
  <si>
    <t>chairman of RC</t>
  </si>
  <si>
    <t>男
女</t>
  </si>
  <si>
    <t>得点MAX</t>
  </si>
  <si>
    <t>得点MIN</t>
  </si>
  <si>
    <t>参加艇数</t>
  </si>
  <si>
    <t>得点</t>
  </si>
  <si>
    <t>順位</t>
  </si>
  <si>
    <t>着順(OCS含む)</t>
  </si>
  <si>
    <t>艇
数</t>
  </si>
  <si>
    <t>第1レース</t>
  </si>
  <si>
    <t>計算用
非表示</t>
  </si>
  <si>
    <t>第2レース</t>
  </si>
  <si>
    <t>第3レース</t>
  </si>
  <si>
    <t>第4レース</t>
  </si>
  <si>
    <t>第5レース</t>
  </si>
  <si>
    <t>第6レース</t>
  </si>
  <si>
    <t>第7レース</t>
  </si>
  <si>
    <t>第8レース</t>
  </si>
  <si>
    <t>第9レース</t>
  </si>
  <si>
    <t>第10レース</t>
  </si>
  <si>
    <t>第11レース</t>
  </si>
  <si>
    <t>第12レース</t>
  </si>
  <si>
    <t>Sail No.</t>
  </si>
  <si>
    <t>OCS,RAF</t>
  </si>
  <si>
    <t>DNC,DNS,BFDDNF,DSQ,DNE</t>
  </si>
  <si>
    <t>BFD</t>
  </si>
  <si>
    <t>DNC</t>
  </si>
  <si>
    <t>DSQ</t>
  </si>
  <si>
    <t>DNF</t>
  </si>
  <si>
    <t>BFD</t>
  </si>
  <si>
    <t>DNF</t>
  </si>
  <si>
    <t>DNC</t>
  </si>
  <si>
    <t>Entry
ＮＯ．</t>
  </si>
  <si>
    <t>Sail
Ｎｏ．</t>
  </si>
  <si>
    <t>Boat Name</t>
  </si>
  <si>
    <t>Skipper</t>
  </si>
  <si>
    <t>Crew</t>
  </si>
  <si>
    <t>Class</t>
  </si>
  <si>
    <t>Boats</t>
  </si>
  <si>
    <t>SGM</t>
  </si>
  <si>
    <t>Japan</t>
  </si>
  <si>
    <t>JPN</t>
  </si>
  <si>
    <t>JPN
順位</t>
  </si>
  <si>
    <t>SGM
順位</t>
  </si>
  <si>
    <t>M
順位</t>
  </si>
  <si>
    <t>GM
順位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</si>
  <si>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</si>
  <si>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</si>
  <si>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</si>
  <si>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</si>
  <si>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</si>
  <si>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</si>
  <si>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</si>
  <si>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</si>
  <si>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Order</t>
  </si>
  <si>
    <t>Rank</t>
  </si>
  <si>
    <t>Point</t>
  </si>
  <si>
    <t>Race 9</t>
  </si>
  <si>
    <t>Race 10</t>
  </si>
  <si>
    <t>Race 11</t>
  </si>
  <si>
    <t>Race 12</t>
  </si>
  <si>
    <t>Worst Points</t>
  </si>
  <si>
    <t>Total pt</t>
  </si>
  <si>
    <t>Fleet/Region</t>
  </si>
  <si>
    <t>FL</t>
  </si>
  <si>
    <t>FL</t>
  </si>
  <si>
    <t>JH</t>
  </si>
  <si>
    <t>FL
順位</t>
  </si>
  <si>
    <t>JH
順位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</si>
  <si>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</si>
  <si>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</si>
  <si>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</si>
  <si>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</si>
  <si>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</si>
  <si>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</si>
  <si>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</si>
  <si>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</si>
  <si>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</si>
  <si>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小６</t>
  </si>
  <si>
    <t>小５</t>
  </si>
  <si>
    <t>中１</t>
  </si>
  <si>
    <t>中２</t>
  </si>
  <si>
    <t>学
年</t>
  </si>
  <si>
    <t>男</t>
  </si>
  <si>
    <t>女</t>
  </si>
  <si>
    <t>B</t>
  </si>
  <si>
    <t>A</t>
  </si>
  <si>
    <t>2010年度ユース日本代表選手選考レース</t>
  </si>
  <si>
    <t>2010年　ISAFユースワールド代表選考</t>
  </si>
  <si>
    <t>山口　寛規</t>
  </si>
  <si>
    <t>磯崎　哲也</t>
  </si>
  <si>
    <t>中村　悠耶</t>
  </si>
  <si>
    <t>出口　光良</t>
  </si>
  <si>
    <t xml:space="preserve">木村　将大  </t>
  </si>
  <si>
    <t>織田　将史</t>
  </si>
  <si>
    <t>林　宏亮</t>
  </si>
  <si>
    <t xml:space="preserve">松村　祥太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</si>
</sst>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\-mmm\-yy;@"/>
    <numFmt numFmtId="186" formatCode="0_ "/>
  </numFmts>
  <fonts count="30">
    <font>
      <sz val="14"/>
      <name val="ＭＳ 明朝"/>
      <family val="1"/>
    </font>
    <font>
      <sz val="11"/>
      <name val="ＭＳ Ｐゴシック"/>
      <family val="0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3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 vertical="center"/>
      <protection/>
    </xf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21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21" borderId="21" xfId="0" applyFont="1" applyFill="1" applyBorder="1" applyAlignment="1" applyProtection="1">
      <alignment/>
      <protection locked="0"/>
    </xf>
    <xf numFmtId="0" fontId="7" fillId="21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/>
      <protection/>
    </xf>
    <xf numFmtId="0" fontId="5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 shrinkToFit="1"/>
    </xf>
    <xf numFmtId="0" fontId="7" fillId="9" borderId="21" xfId="0" applyFont="1" applyFill="1" applyBorder="1" applyAlignment="1" applyProtection="1">
      <alignment/>
      <protection locked="0"/>
    </xf>
    <xf numFmtId="0" fontId="5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 applyProtection="1">
      <alignment horizontal="center" vertical="center"/>
      <protection/>
    </xf>
    <xf numFmtId="0" fontId="5" fillId="9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5" xfId="0" applyFont="1" applyFill="1" applyBorder="1" applyAlignment="1" applyProtection="1">
      <alignment horizontal="left" vertical="center"/>
      <protection/>
    </xf>
    <xf numFmtId="0" fontId="11" fillId="21" borderId="21" xfId="0" applyFont="1" applyFill="1" applyBorder="1" applyAlignment="1" applyProtection="1">
      <alignment/>
      <protection locked="0"/>
    </xf>
    <xf numFmtId="0" fontId="11" fillId="4" borderId="21" xfId="0" applyFont="1" applyFill="1" applyBorder="1" applyAlignment="1" applyProtection="1">
      <alignment/>
      <protection locked="0"/>
    </xf>
    <xf numFmtId="0" fontId="7" fillId="4" borderId="21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textRotation="180" wrapText="1"/>
      <protection/>
    </xf>
    <xf numFmtId="0" fontId="5" fillId="0" borderId="33" xfId="0" applyFont="1" applyFill="1" applyBorder="1" applyAlignment="1" applyProtection="1">
      <alignment horizontal="center" vertical="center" textRotation="180" wrapText="1"/>
      <protection/>
    </xf>
    <xf numFmtId="0" fontId="5" fillId="0" borderId="34" xfId="0" applyFont="1" applyFill="1" applyBorder="1" applyAlignment="1" applyProtection="1">
      <alignment horizontal="center" vertical="center" textRotation="180" wrapText="1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5" fillId="24" borderId="13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1" fillId="0" borderId="11" xfId="61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 applyProtection="1">
      <alignment horizontal="center" vertical="center" wrapText="1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7" fillId="3" borderId="40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25" borderId="39" xfId="0" applyFont="1" applyFill="1" applyBorder="1" applyAlignment="1" applyProtection="1">
      <alignment horizontal="center"/>
      <protection locked="0"/>
    </xf>
    <xf numFmtId="0" fontId="7" fillId="25" borderId="40" xfId="0" applyFont="1" applyFill="1" applyBorder="1" applyAlignment="1" applyProtection="1">
      <alignment horizontal="center"/>
      <protection locked="0"/>
    </xf>
    <xf numFmtId="0" fontId="7" fillId="25" borderId="4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85" fontId="5" fillId="0" borderId="14" xfId="0" applyNumberFormat="1" applyFont="1" applyFill="1" applyBorder="1" applyAlignment="1" applyProtection="1">
      <alignment horizontal="center" vertical="center"/>
      <protection locked="0"/>
    </xf>
    <xf numFmtId="185" fontId="5" fillId="0" borderId="15" xfId="0" applyNumberFormat="1" applyFont="1" applyFill="1" applyBorder="1" applyAlignment="1" applyProtection="1">
      <alignment horizontal="center" vertical="center"/>
      <protection locked="0"/>
    </xf>
    <xf numFmtId="185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14" xfId="0" applyNumberFormat="1" applyFont="1" applyFill="1" applyBorder="1" applyAlignment="1" applyProtection="1">
      <alignment horizontal="center" vertical="center"/>
      <protection locked="0"/>
    </xf>
    <xf numFmtId="21" fontId="5" fillId="0" borderId="15" xfId="0" applyNumberFormat="1" applyFont="1" applyFill="1" applyBorder="1" applyAlignment="1" applyProtection="1">
      <alignment horizontal="center" vertical="center"/>
      <protection locked="0"/>
    </xf>
    <xf numFmtId="21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17" xfId="0" applyNumberFormat="1" applyFont="1" applyFill="1" applyBorder="1" applyAlignment="1" applyProtection="1">
      <alignment horizontal="center" vertical="center"/>
      <protection locked="0"/>
    </xf>
    <xf numFmtId="21" fontId="5" fillId="0" borderId="18" xfId="0" applyNumberFormat="1" applyFont="1" applyFill="1" applyBorder="1" applyAlignment="1" applyProtection="1">
      <alignment horizontal="center" vertical="center"/>
      <protection locked="0"/>
    </xf>
    <xf numFmtId="21" fontId="5" fillId="0" borderId="20" xfId="0" applyNumberFormat="1" applyFont="1" applyFill="1" applyBorder="1" applyAlignment="1" applyProtection="1">
      <alignment horizontal="center" vertical="center"/>
      <protection locked="0"/>
    </xf>
    <xf numFmtId="21" fontId="5" fillId="0" borderId="11" xfId="0" applyNumberFormat="1" applyFont="1" applyFill="1" applyBorder="1" applyAlignment="1" applyProtection="1">
      <alignment horizontal="center" vertical="center"/>
      <protection locked="0"/>
    </xf>
    <xf numFmtId="21" fontId="5" fillId="0" borderId="16" xfId="0" applyNumberFormat="1" applyFont="1" applyFill="1" applyBorder="1" applyAlignment="1" applyProtection="1">
      <alignment horizontal="center" vertical="center"/>
      <protection locked="0"/>
    </xf>
    <xf numFmtId="21" fontId="5" fillId="0" borderId="25" xfId="0" applyNumberFormat="1" applyFont="1" applyFill="1" applyBorder="1" applyAlignment="1" applyProtection="1">
      <alignment horizontal="center" vertical="center"/>
      <protection locked="0"/>
    </xf>
    <xf numFmtId="21" fontId="5" fillId="0" borderId="27" xfId="0" applyNumberFormat="1" applyFont="1" applyFill="1" applyBorder="1" applyAlignment="1" applyProtection="1">
      <alignment horizontal="center" vertical="center"/>
      <protection locked="0"/>
    </xf>
    <xf numFmtId="21" fontId="5" fillId="0" borderId="42" xfId="0" applyNumberFormat="1" applyFont="1" applyFill="1" applyBorder="1" applyAlignment="1" applyProtection="1">
      <alignment horizontal="center" vertical="center"/>
      <protection locked="0"/>
    </xf>
    <xf numFmtId="21" fontId="5" fillId="0" borderId="43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Fill="1" applyBorder="1" applyAlignment="1" applyProtection="1">
      <alignment horizontal="right" vertical="center"/>
      <protection locked="0"/>
    </xf>
    <xf numFmtId="179" fontId="5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185" fontId="5" fillId="0" borderId="28" xfId="0" applyNumberFormat="1" applyFont="1" applyFill="1" applyBorder="1" applyAlignment="1" applyProtection="1">
      <alignment horizontal="center" vertical="center"/>
      <protection locked="0"/>
    </xf>
    <xf numFmtId="185" fontId="5" fillId="0" borderId="48" xfId="0" applyNumberFormat="1" applyFont="1" applyFill="1" applyBorder="1" applyAlignment="1" applyProtection="1">
      <alignment horizontal="center" vertical="center"/>
      <protection locked="0"/>
    </xf>
    <xf numFmtId="185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参加者一覧0901209（最終）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704850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57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266700</xdr:colOff>
      <xdr:row>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704850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57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438150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704850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57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266700</xdr:colOff>
      <xdr:row>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704850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57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266700</xdr:colOff>
      <xdr:row>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"/>
  <sheetViews>
    <sheetView zoomScalePageLayoutView="0" workbookViewId="0" topLeftCell="A1">
      <pane xSplit="1" ySplit="4" topLeftCell="A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113" sqref="AY113"/>
    </sheetView>
  </sheetViews>
  <sheetFormatPr defaultColWidth="8.83203125" defaultRowHeight="18"/>
  <cols>
    <col min="1" max="1" width="5.16015625" style="29" customWidth="1"/>
    <col min="2" max="4" width="8.41015625" style="29" customWidth="1"/>
    <col min="5" max="5" width="8.83203125" style="29" hidden="1" customWidth="1"/>
    <col min="6" max="10" width="8.41015625" style="29" customWidth="1"/>
    <col min="11" max="11" width="8.83203125" style="29" hidden="1" customWidth="1"/>
    <col min="12" max="13" width="8.41015625" style="29" customWidth="1"/>
    <col min="14" max="16" width="8.83203125" style="29" customWidth="1"/>
    <col min="17" max="17" width="8.83203125" style="29" hidden="1" customWidth="1"/>
    <col min="18" max="22" width="8.83203125" style="29" customWidth="1"/>
    <col min="23" max="23" width="8.83203125" style="29" hidden="1" customWidth="1"/>
    <col min="24" max="28" width="8.83203125" style="29" customWidth="1"/>
    <col min="29" max="29" width="8.83203125" style="29" hidden="1" customWidth="1"/>
    <col min="30" max="34" width="8.83203125" style="29" customWidth="1"/>
    <col min="35" max="35" width="8.83203125" style="29" hidden="1" customWidth="1"/>
    <col min="36" max="40" width="8.83203125" style="29" customWidth="1"/>
    <col min="41" max="41" width="8.83203125" style="29" hidden="1" customWidth="1"/>
    <col min="42" max="46" width="8.83203125" style="29" customWidth="1"/>
    <col min="47" max="47" width="8.83203125" style="29" hidden="1" customWidth="1"/>
    <col min="48" max="52" width="8.83203125" style="29" customWidth="1"/>
    <col min="53" max="53" width="8.83203125" style="29" hidden="1" customWidth="1"/>
    <col min="54" max="58" width="8.83203125" style="29" customWidth="1"/>
    <col min="59" max="59" width="8.83203125" style="29" hidden="1" customWidth="1"/>
    <col min="60" max="64" width="8.83203125" style="29" customWidth="1"/>
    <col min="65" max="65" width="8.83203125" style="29" hidden="1" customWidth="1"/>
    <col min="66" max="70" width="8.83203125" style="29" customWidth="1"/>
    <col min="71" max="71" width="8.83203125" style="29" hidden="1" customWidth="1"/>
    <col min="72" max="16384" width="8.83203125" style="29" customWidth="1"/>
  </cols>
  <sheetData>
    <row r="1" spans="3:70" s="52" customFormat="1" ht="13.5">
      <c r="C1" s="53" t="s">
        <v>106</v>
      </c>
      <c r="D1" s="53">
        <f>'集計用'!$AY$3</f>
        <v>8</v>
      </c>
      <c r="I1" s="53" t="s">
        <v>106</v>
      </c>
      <c r="J1" s="53">
        <f>'集計用'!$AY$3</f>
        <v>8</v>
      </c>
      <c r="O1" s="53" t="s">
        <v>106</v>
      </c>
      <c r="P1" s="53">
        <f>'集計用'!$AY$3</f>
        <v>8</v>
      </c>
      <c r="U1" s="53" t="s">
        <v>106</v>
      </c>
      <c r="V1" s="53">
        <f>'集計用'!$AY$3</f>
        <v>8</v>
      </c>
      <c r="AA1" s="53" t="s">
        <v>106</v>
      </c>
      <c r="AB1" s="53">
        <f>'集計用'!$AY$3</f>
        <v>8</v>
      </c>
      <c r="AG1" s="53" t="s">
        <v>106</v>
      </c>
      <c r="AH1" s="53">
        <f>'集計用'!$AY$3</f>
        <v>8</v>
      </c>
      <c r="AM1" s="53" t="s">
        <v>106</v>
      </c>
      <c r="AN1" s="53">
        <f>'集計用'!$AY$3</f>
        <v>8</v>
      </c>
      <c r="AS1" s="53" t="s">
        <v>106</v>
      </c>
      <c r="AT1" s="53">
        <f>'集計用'!$AY$3</f>
        <v>8</v>
      </c>
      <c r="AY1" s="53" t="s">
        <v>106</v>
      </c>
      <c r="AZ1" s="53">
        <f>'集計用'!$AY$3</f>
        <v>8</v>
      </c>
      <c r="BE1" s="53" t="s">
        <v>106</v>
      </c>
      <c r="BF1" s="53">
        <f>'集計用'!$AY$3</f>
        <v>8</v>
      </c>
      <c r="BK1" s="53" t="s">
        <v>106</v>
      </c>
      <c r="BL1" s="53">
        <f>'集計用'!$AY$3</f>
        <v>8</v>
      </c>
      <c r="BQ1" s="53" t="s">
        <v>106</v>
      </c>
      <c r="BR1" s="53">
        <f>'集計用'!$AY$3</f>
        <v>8</v>
      </c>
    </row>
    <row r="2" spans="1:73" s="52" customFormat="1" ht="13.5">
      <c r="A2" s="54"/>
      <c r="B2" s="110" t="s">
        <v>111</v>
      </c>
      <c r="C2" s="111"/>
      <c r="D2" s="111"/>
      <c r="E2" s="111"/>
      <c r="F2" s="111"/>
      <c r="G2" s="112"/>
      <c r="H2" s="115" t="s">
        <v>113</v>
      </c>
      <c r="I2" s="116"/>
      <c r="J2" s="116"/>
      <c r="K2" s="116"/>
      <c r="L2" s="116"/>
      <c r="M2" s="117"/>
      <c r="N2" s="110" t="s">
        <v>114</v>
      </c>
      <c r="O2" s="111"/>
      <c r="P2" s="111"/>
      <c r="Q2" s="111"/>
      <c r="R2" s="111"/>
      <c r="S2" s="112"/>
      <c r="T2" s="115" t="s">
        <v>115</v>
      </c>
      <c r="U2" s="116"/>
      <c r="V2" s="116"/>
      <c r="W2" s="116"/>
      <c r="X2" s="116"/>
      <c r="Y2" s="117"/>
      <c r="Z2" s="110" t="s">
        <v>116</v>
      </c>
      <c r="AA2" s="111"/>
      <c r="AB2" s="111"/>
      <c r="AC2" s="111"/>
      <c r="AD2" s="111"/>
      <c r="AE2" s="112"/>
      <c r="AF2" s="115" t="s">
        <v>117</v>
      </c>
      <c r="AG2" s="116"/>
      <c r="AH2" s="116"/>
      <c r="AI2" s="116"/>
      <c r="AJ2" s="116"/>
      <c r="AK2" s="117"/>
      <c r="AL2" s="110" t="s">
        <v>118</v>
      </c>
      <c r="AM2" s="111"/>
      <c r="AN2" s="111"/>
      <c r="AO2" s="111"/>
      <c r="AP2" s="111"/>
      <c r="AQ2" s="112"/>
      <c r="AR2" s="115" t="s">
        <v>119</v>
      </c>
      <c r="AS2" s="116"/>
      <c r="AT2" s="116"/>
      <c r="AU2" s="116"/>
      <c r="AV2" s="116"/>
      <c r="AW2" s="117"/>
      <c r="AX2" s="110" t="s">
        <v>120</v>
      </c>
      <c r="AY2" s="111"/>
      <c r="AZ2" s="111"/>
      <c r="BA2" s="111"/>
      <c r="BB2" s="111"/>
      <c r="BC2" s="112"/>
      <c r="BD2" s="115" t="s">
        <v>121</v>
      </c>
      <c r="BE2" s="116"/>
      <c r="BF2" s="116"/>
      <c r="BG2" s="116"/>
      <c r="BH2" s="116"/>
      <c r="BI2" s="117"/>
      <c r="BJ2" s="110" t="s">
        <v>122</v>
      </c>
      <c r="BK2" s="111"/>
      <c r="BL2" s="111"/>
      <c r="BM2" s="111"/>
      <c r="BN2" s="111"/>
      <c r="BO2" s="112"/>
      <c r="BP2" s="110" t="s">
        <v>123</v>
      </c>
      <c r="BQ2" s="111"/>
      <c r="BR2" s="111"/>
      <c r="BS2" s="111"/>
      <c r="BT2" s="111"/>
      <c r="BU2" s="112"/>
    </row>
    <row r="3" spans="1:73" s="52" customFormat="1" ht="17.25" customHeight="1">
      <c r="A3" s="118" t="s">
        <v>110</v>
      </c>
      <c r="B3" s="113" t="s">
        <v>124</v>
      </c>
      <c r="C3" s="55" t="s">
        <v>109</v>
      </c>
      <c r="D3" s="55"/>
      <c r="E3" s="107" t="s">
        <v>112</v>
      </c>
      <c r="F3" s="109" t="s">
        <v>108</v>
      </c>
      <c r="G3" s="114" t="s">
        <v>107</v>
      </c>
      <c r="H3" s="113" t="s">
        <v>124</v>
      </c>
      <c r="I3" s="55" t="s">
        <v>109</v>
      </c>
      <c r="J3" s="55"/>
      <c r="K3" s="107" t="s">
        <v>112</v>
      </c>
      <c r="L3" s="109" t="s">
        <v>108</v>
      </c>
      <c r="M3" s="114" t="s">
        <v>107</v>
      </c>
      <c r="N3" s="113" t="s">
        <v>124</v>
      </c>
      <c r="O3" s="55" t="s">
        <v>109</v>
      </c>
      <c r="P3" s="55"/>
      <c r="Q3" s="107" t="s">
        <v>112</v>
      </c>
      <c r="R3" s="109" t="s">
        <v>108</v>
      </c>
      <c r="S3" s="114" t="s">
        <v>107</v>
      </c>
      <c r="T3" s="113" t="s">
        <v>124</v>
      </c>
      <c r="U3" s="55" t="s">
        <v>109</v>
      </c>
      <c r="V3" s="55"/>
      <c r="W3" s="107" t="s">
        <v>112</v>
      </c>
      <c r="X3" s="109" t="s">
        <v>108</v>
      </c>
      <c r="Y3" s="114" t="s">
        <v>107</v>
      </c>
      <c r="Z3" s="113" t="s">
        <v>124</v>
      </c>
      <c r="AA3" s="55" t="s">
        <v>109</v>
      </c>
      <c r="AB3" s="55"/>
      <c r="AC3" s="107" t="s">
        <v>112</v>
      </c>
      <c r="AD3" s="109" t="s">
        <v>108</v>
      </c>
      <c r="AE3" s="114" t="s">
        <v>107</v>
      </c>
      <c r="AF3" s="113" t="s">
        <v>124</v>
      </c>
      <c r="AG3" s="55" t="s">
        <v>109</v>
      </c>
      <c r="AH3" s="55"/>
      <c r="AI3" s="107" t="s">
        <v>112</v>
      </c>
      <c r="AJ3" s="109" t="s">
        <v>108</v>
      </c>
      <c r="AK3" s="114" t="s">
        <v>107</v>
      </c>
      <c r="AL3" s="113" t="s">
        <v>124</v>
      </c>
      <c r="AM3" s="55" t="s">
        <v>109</v>
      </c>
      <c r="AN3" s="55"/>
      <c r="AO3" s="107" t="s">
        <v>112</v>
      </c>
      <c r="AP3" s="109" t="s">
        <v>108</v>
      </c>
      <c r="AQ3" s="114" t="s">
        <v>107</v>
      </c>
      <c r="AR3" s="113" t="s">
        <v>124</v>
      </c>
      <c r="AS3" s="55" t="s">
        <v>109</v>
      </c>
      <c r="AT3" s="55"/>
      <c r="AU3" s="107" t="s">
        <v>112</v>
      </c>
      <c r="AV3" s="109" t="s">
        <v>108</v>
      </c>
      <c r="AW3" s="114" t="s">
        <v>107</v>
      </c>
      <c r="AX3" s="113" t="s">
        <v>124</v>
      </c>
      <c r="AY3" s="55" t="s">
        <v>109</v>
      </c>
      <c r="AZ3" s="55"/>
      <c r="BA3" s="107" t="s">
        <v>112</v>
      </c>
      <c r="BB3" s="109" t="s">
        <v>108</v>
      </c>
      <c r="BC3" s="114" t="s">
        <v>107</v>
      </c>
      <c r="BD3" s="113" t="s">
        <v>124</v>
      </c>
      <c r="BE3" s="55" t="s">
        <v>109</v>
      </c>
      <c r="BF3" s="55"/>
      <c r="BG3" s="107" t="s">
        <v>112</v>
      </c>
      <c r="BH3" s="109" t="s">
        <v>108</v>
      </c>
      <c r="BI3" s="114" t="s">
        <v>107</v>
      </c>
      <c r="BJ3" s="113" t="s">
        <v>124</v>
      </c>
      <c r="BK3" s="55" t="s">
        <v>109</v>
      </c>
      <c r="BL3" s="55"/>
      <c r="BM3" s="107" t="s">
        <v>112</v>
      </c>
      <c r="BN3" s="109" t="s">
        <v>108</v>
      </c>
      <c r="BO3" s="114" t="s">
        <v>107</v>
      </c>
      <c r="BP3" s="113" t="s">
        <v>124</v>
      </c>
      <c r="BQ3" s="55" t="s">
        <v>109</v>
      </c>
      <c r="BR3" s="55"/>
      <c r="BS3" s="107" t="s">
        <v>112</v>
      </c>
      <c r="BT3" s="109" t="s">
        <v>108</v>
      </c>
      <c r="BU3" s="114" t="s">
        <v>107</v>
      </c>
    </row>
    <row r="4" spans="1:73" s="52" customFormat="1" ht="33" customHeight="1">
      <c r="A4" s="119"/>
      <c r="B4" s="113"/>
      <c r="C4" s="56" t="s">
        <v>126</v>
      </c>
      <c r="D4" s="55" t="s">
        <v>125</v>
      </c>
      <c r="E4" s="108"/>
      <c r="F4" s="109"/>
      <c r="G4" s="114"/>
      <c r="H4" s="113"/>
      <c r="I4" s="56" t="s">
        <v>126</v>
      </c>
      <c r="J4" s="55" t="s">
        <v>125</v>
      </c>
      <c r="K4" s="108"/>
      <c r="L4" s="109"/>
      <c r="M4" s="114"/>
      <c r="N4" s="113"/>
      <c r="O4" s="56" t="s">
        <v>126</v>
      </c>
      <c r="P4" s="55" t="s">
        <v>125</v>
      </c>
      <c r="Q4" s="108"/>
      <c r="R4" s="109"/>
      <c r="S4" s="114"/>
      <c r="T4" s="113"/>
      <c r="U4" s="56" t="s">
        <v>126</v>
      </c>
      <c r="V4" s="55" t="s">
        <v>125</v>
      </c>
      <c r="W4" s="108"/>
      <c r="X4" s="109"/>
      <c r="Y4" s="114"/>
      <c r="Z4" s="113"/>
      <c r="AA4" s="56" t="s">
        <v>126</v>
      </c>
      <c r="AB4" s="55" t="s">
        <v>125</v>
      </c>
      <c r="AC4" s="108"/>
      <c r="AD4" s="109"/>
      <c r="AE4" s="114"/>
      <c r="AF4" s="113"/>
      <c r="AG4" s="56" t="s">
        <v>126</v>
      </c>
      <c r="AH4" s="55" t="s">
        <v>125</v>
      </c>
      <c r="AI4" s="108"/>
      <c r="AJ4" s="109"/>
      <c r="AK4" s="114"/>
      <c r="AL4" s="113"/>
      <c r="AM4" s="56" t="s">
        <v>126</v>
      </c>
      <c r="AN4" s="55" t="s">
        <v>125</v>
      </c>
      <c r="AO4" s="108"/>
      <c r="AP4" s="109"/>
      <c r="AQ4" s="114"/>
      <c r="AR4" s="113"/>
      <c r="AS4" s="56" t="s">
        <v>126</v>
      </c>
      <c r="AT4" s="55" t="s">
        <v>125</v>
      </c>
      <c r="AU4" s="108"/>
      <c r="AV4" s="109"/>
      <c r="AW4" s="114"/>
      <c r="AX4" s="113"/>
      <c r="AY4" s="56" t="s">
        <v>126</v>
      </c>
      <c r="AZ4" s="55" t="s">
        <v>125</v>
      </c>
      <c r="BA4" s="108"/>
      <c r="BB4" s="109"/>
      <c r="BC4" s="114"/>
      <c r="BD4" s="113"/>
      <c r="BE4" s="56" t="s">
        <v>126</v>
      </c>
      <c r="BF4" s="55" t="s">
        <v>125</v>
      </c>
      <c r="BG4" s="108"/>
      <c r="BH4" s="109"/>
      <c r="BI4" s="114"/>
      <c r="BJ4" s="113"/>
      <c r="BK4" s="56" t="s">
        <v>126</v>
      </c>
      <c r="BL4" s="55" t="s">
        <v>125</v>
      </c>
      <c r="BM4" s="108"/>
      <c r="BN4" s="109"/>
      <c r="BO4" s="114"/>
      <c r="BP4" s="113"/>
      <c r="BQ4" s="56" t="s">
        <v>126</v>
      </c>
      <c r="BR4" s="55" t="s">
        <v>125</v>
      </c>
      <c r="BS4" s="108"/>
      <c r="BT4" s="109"/>
      <c r="BU4" s="114"/>
    </row>
    <row r="5" spans="1:73" ht="13.5">
      <c r="A5" s="30">
        <v>1</v>
      </c>
      <c r="B5" s="44">
        <v>2</v>
      </c>
      <c r="C5" s="32">
        <v>1</v>
      </c>
      <c r="D5" s="32"/>
      <c r="E5" s="33">
        <f aca="true" t="shared" si="0" ref="E5:E13">IF(OR(D5="OCS",D5="RAF"),D5,C5)</f>
        <v>1</v>
      </c>
      <c r="F5" s="34">
        <f aca="true" t="shared" si="1" ref="F5:F36">IF(OR(D5="OCS",D5="RAF",E5="DNC",E5="DNS",E5="BFD",E5="DNF",E5="DSQ",E5="DNG",E5="DNE"),E5,RANK(E5,E$5:E$107,1))</f>
        <v>1</v>
      </c>
      <c r="G5" s="35">
        <f aca="true" t="shared" si="2" ref="G5:G36">IF(OR(E5="OCS",E5="RAF",E5="DNC",E5="DNS",E5="DNF"),$D$1+1,IF(OR(E5="DSQ",E5="DNG",E5="BFD",E5="DNE"),$D$1+1,RANK(E5,E$5:E$107,1)))</f>
        <v>1</v>
      </c>
      <c r="H5" s="44">
        <v>2</v>
      </c>
      <c r="I5" s="32">
        <v>1</v>
      </c>
      <c r="J5" s="32"/>
      <c r="K5" s="33">
        <f aca="true" t="shared" si="3" ref="K5:K13">IF(OR(J5="OCS",J5="RAF"),J5,I5)</f>
        <v>1</v>
      </c>
      <c r="L5" s="34">
        <f aca="true" t="shared" si="4" ref="L5:L36">IF(OR(J5="OCS",J5="RAF",K5="DNC",K5="DNS",K5="BFD",K5="DNF",K5="DSQ",K5="DNG",E5="DNE"),K5,RANK(K5,K$5:K$107,1))</f>
        <v>1</v>
      </c>
      <c r="M5" s="35">
        <f aca="true" t="shared" si="5" ref="M5:M36">IF(OR(K5="OCS",K5="RAF",K5="DNC",K5="DNS",K5="DNF"),$J$1+1,IF(OR(K5="DSQ",K5="DNG",K5="BFD",K5="DNE"),$J$1+1,RANK(K5,K$5:K$107,1)))</f>
        <v>1</v>
      </c>
      <c r="N5" s="44">
        <v>2</v>
      </c>
      <c r="O5" s="32">
        <v>1</v>
      </c>
      <c r="P5" s="32"/>
      <c r="Q5" s="33">
        <f aca="true" t="shared" si="6" ref="Q5:Q13">IF(OR(P5="OCS",P5="RAF"),P5,O5)</f>
        <v>1</v>
      </c>
      <c r="R5" s="34">
        <f aca="true" t="shared" si="7" ref="R5:R36">IF(OR(P5="OCS",P5="RAF",Q5="DNC",Q5="DNS",Q5="BFD",Q5="DNF",Q5="DSQ",Q5="DNG",Q5="DNE"),Q5,RANK(Q5,Q$5:Q$107,1))</f>
        <v>1</v>
      </c>
      <c r="S5" s="35">
        <f aca="true" t="shared" si="8" ref="S5:S36">IF(OR(Q5="OCS",Q5="RAF",Q5="DNC",Q5="DNS",Q5="DNF"),$P$1+1,IF(OR(Q5="DSQ",Q5="DNG",Q5="BFD",Q5="DNE"),$P$1+1,RANK(Q5,Q$5:Q$107,1)))</f>
        <v>1</v>
      </c>
      <c r="T5" s="44">
        <v>2</v>
      </c>
      <c r="U5" s="32">
        <v>1</v>
      </c>
      <c r="V5" s="32"/>
      <c r="W5" s="33">
        <f aca="true" t="shared" si="9" ref="W5:W13">IF(OR(V5="OCS",V5="RAF"),V5,U5)</f>
        <v>1</v>
      </c>
      <c r="X5" s="34">
        <f aca="true" t="shared" si="10" ref="X5:X36">IF(OR(V5="OCS",V5="RAF",W5="DNC",W5="DNS",W5="BFD",W5="DNF",W5="DSQ",W5="DNG",W5="DNE"),W5,RANK(W5,W$5:W$107,1))</f>
        <v>1</v>
      </c>
      <c r="Y5" s="35">
        <f aca="true" t="shared" si="11" ref="Y5:Y36">IF(OR(W5="OCS",W5="RAF",W5="DNC",W5="DNS",W5="DNF"),$V$1+1,IF(OR(W5="DSQ",W5="DNG",W5="BFD",W5="DNE"),$V$1+1,RANK(W5,W$5:W$107,1)))</f>
        <v>1</v>
      </c>
      <c r="Z5" s="44">
        <v>2</v>
      </c>
      <c r="AA5" s="32">
        <v>1</v>
      </c>
      <c r="AB5" s="32"/>
      <c r="AC5" s="33">
        <f aca="true" t="shared" si="12" ref="AC5:AC13">IF(OR(AB5="OCS",AB5="RAF"),AB5,AA5)</f>
        <v>1</v>
      </c>
      <c r="AD5" s="34">
        <f aca="true" t="shared" si="13" ref="AD5:AD36">IF(OR(AB5="OCS",AB5="RAF",AC5="DNC",AC5="DNS",AC5="BFD",AC5="DNF",AC5="DSQ",AC5="DNG",AC5="DNE"),AC5,RANK(AC5,AC$5:AC$107,1))</f>
        <v>1</v>
      </c>
      <c r="AE5" s="35">
        <f aca="true" t="shared" si="14" ref="AE5:AE36">IF(OR(AC5="OCS",AC5="RAF",AC5="DNC",AC5="DNS",AC5="DNF"),$AB$1+1,IF(OR(AC5="DSQ",AC5="DNG",AC5="BFD",AC5="DNE"),$AB$1+1,RANK(AC5,AC$5:AC$107,1)))</f>
        <v>1</v>
      </c>
      <c r="AF5" s="44">
        <v>2</v>
      </c>
      <c r="AG5" s="32">
        <v>1</v>
      </c>
      <c r="AH5" s="32"/>
      <c r="AI5" s="33">
        <f aca="true" t="shared" si="15" ref="AI5:AI13">IF(OR(AH5="OCS",AH5="RAF"),AH5,AG5)</f>
        <v>1</v>
      </c>
      <c r="AJ5" s="34">
        <f aca="true" t="shared" si="16" ref="AJ5:AJ36">IF(OR(AH5="OCS",AH5="RAF",AI5="DNC",AI5="DNS",AI5="BFD",AI5="DNF",AI5="DSQ",AI5="DNG",AI5="DNE"),AI5,RANK(AI5,AI$5:AI$107,1))</f>
        <v>1</v>
      </c>
      <c r="AK5" s="35">
        <f aca="true" t="shared" si="17" ref="AK5:AK36">IF(OR(AI5="OCS",AI5="RAF",AI5="DNC",AI5="DNS",AI5="DNF"),$AH$1+1,IF(OR(AI5="DSQ",AI5="DNG",AI5="BFD",AI5="DNE"),$AH$1+1,RANK(AI5,AI$5:AI$107,1)))</f>
        <v>1</v>
      </c>
      <c r="AL5" s="44">
        <v>2</v>
      </c>
      <c r="AM5" s="32">
        <v>1</v>
      </c>
      <c r="AN5" s="32"/>
      <c r="AO5" s="33">
        <f aca="true" t="shared" si="18" ref="AO5:AO13">IF(OR(AN5="OCS",AN5="RAF"),AN5,AM5)</f>
        <v>1</v>
      </c>
      <c r="AP5" s="34">
        <f aca="true" t="shared" si="19" ref="AP5:AP36">IF(OR(AN5="OCS",AN5="RAF",AO5="DNC",AO5="DNS",AO5="BFD",AO5="DNF",AO5="DSQ",AO5="DNG",AO5="DNE"),AO5,RANK(AO5,AO$5:AO$107,1))</f>
        <v>1</v>
      </c>
      <c r="AQ5" s="35">
        <f aca="true" t="shared" si="20" ref="AQ5:AQ36">IF(OR(AO5="OCS",AO5="RAF",AO5="DNC",AO5="DNS",AO5="DNF"),$AN$1+1,IF(OR(AO5="DSQ",AO5="DNG",AO5="BFD",AO5="DNE"),$AN$1+1,RANK(AO5,AO$5:AO$107,1)))</f>
        <v>1</v>
      </c>
      <c r="AR5" s="44">
        <v>2</v>
      </c>
      <c r="AS5" s="32">
        <v>1</v>
      </c>
      <c r="AT5" s="32"/>
      <c r="AU5" s="33">
        <f aca="true" t="shared" si="21" ref="AU5:AU13">IF(OR(AT5="OCS",AT5="RAF"),AT5,AS5)</f>
        <v>1</v>
      </c>
      <c r="AV5" s="34">
        <f aca="true" t="shared" si="22" ref="AV5:AV36">IF(OR(AT5="OCS",AT5="RAF",AU5="DNC",AU5="DNS",AU5="BFD",AU5="DNF",AU5="DSQ",AU5="DNG",AU5="DNE"),AU5,RANK(AU5,AU$5:AU$107,1))</f>
        <v>1</v>
      </c>
      <c r="AW5" s="35">
        <f aca="true" t="shared" si="23" ref="AW5:AW36">IF(OR(AU5="OCS",AU5="RAF",AU5="DNC",AU5="DNS",AU5="DNF"),$AT$1+1,IF(OR(AU5="DSQ",AU5="DNG",AU5="BFD",AU5="DNE"),$AT$1+1,RANK(AU5,AU$5:AU$107,1)))</f>
        <v>1</v>
      </c>
      <c r="AX5" s="43">
        <v>2</v>
      </c>
      <c r="AY5" s="32">
        <v>1</v>
      </c>
      <c r="AZ5" s="32"/>
      <c r="BA5" s="33">
        <f aca="true" t="shared" si="24" ref="BA5:BA13">IF(OR(AZ5="OCS",AZ5="RAF"),AZ5,AY5)</f>
        <v>1</v>
      </c>
      <c r="BB5" s="34">
        <f aca="true" t="shared" si="25" ref="BB5:BB36">IF(OR(AZ5="OCS",AZ5="RAF",BA5="DNC",BA5="DNS",BA5="BFD",BA5="DNF",BA5="DSQ",BA5="DNG"),BA5,RANK(BA5,BA$5:BA$107,1))</f>
        <v>1</v>
      </c>
      <c r="BC5" s="35">
        <f aca="true" t="shared" si="26" ref="BC5:BC36">IF(OR(BA5="OCS",BA5="RAF",BA5="DNC",BA5="DNS",BA5="DNF"),$AT$1+1,IF(OR(BA5="DSQ",BA5="DNG",BA5="BFD",BA5="DNE"),$AT$1+1,RANK(BA5,BA$5:BA$107,1)))</f>
        <v>1</v>
      </c>
      <c r="BD5" s="31"/>
      <c r="BE5" s="32">
        <v>1</v>
      </c>
      <c r="BF5" s="32"/>
      <c r="BG5" s="33">
        <f aca="true" t="shared" si="27" ref="BG5:BG13">IF(OR(BF5="OCS",BF5="RAF"),BF5,BE5)</f>
        <v>1</v>
      </c>
      <c r="BH5" s="34">
        <f aca="true" t="shared" si="28" ref="BH5:BH36">IF(OR(BF5="OCS",BF5="RAF",BG5="DNC",BG5="DNS",BG5="BFD",BG5="DNF",BG5="DSQ",BG5="DNG"),BG5,RANK(BG5,BG$5:BG$107,1))</f>
        <v>1</v>
      </c>
      <c r="BI5" s="35">
        <f aca="true" t="shared" si="29" ref="BI5:BI36">IF(OR(BG5="OCS",BG5="RAF",BG5="DNC",BG5="DNS",BG5="DNF"),$AT$1+1,IF(OR(BG5="DSQ",BG5="DNG",BG5="BFD",BG5="DNE"),$AT$1+1,RANK(BG5,BG$5:BG$107,1)))</f>
        <v>1</v>
      </c>
      <c r="BJ5" s="64"/>
      <c r="BK5" s="32">
        <v>1</v>
      </c>
      <c r="BL5" s="32"/>
      <c r="BM5" s="33">
        <f aca="true" t="shared" si="30" ref="BM5:BM68">IF(OR(BL5="OCS",BL5="RAF"),BL5,BK5)</f>
        <v>1</v>
      </c>
      <c r="BN5" s="34">
        <f aca="true" t="shared" si="31" ref="BN5:BN68">IF(OR(BL5="OCS",BL5="RAF",BM5="DNC",BM5="DNS",BM5="BFD",BM5="DNF",BM5="DSQ",BM5="DNG"),BM5,RANK(BM5,BM$5:BM$107,1))</f>
        <v>1</v>
      </c>
      <c r="BO5" s="35">
        <f aca="true" t="shared" si="32" ref="BO5:BO68">IF(OR(BM5="OCS",BM5="RAF",BM5="DNC",BM5="DNS",BM5="DNF"),$AT$1+1,IF(OR(BM5="DSQ",BM5="DNG",BM5="BFD",BM5="DNE"),$AT$1+1,RANK(BM5,BM$5:BM$107,1)))</f>
        <v>1</v>
      </c>
      <c r="BP5" s="65"/>
      <c r="BQ5" s="32">
        <v>1</v>
      </c>
      <c r="BR5" s="32"/>
      <c r="BS5" s="33">
        <f aca="true" t="shared" si="33" ref="BS5:BS68">IF(OR(BR5="OCS",BR5="RAF"),BR5,BQ5)</f>
        <v>1</v>
      </c>
      <c r="BT5" s="34">
        <f aca="true" t="shared" si="34" ref="BT5:BT68">IF(OR(BR5="OCS",BR5="RAF",BS5="DNC",BS5="DNS",BS5="BFD",BS5="DNF",BS5="DSQ",BS5="DNG"),BS5,RANK(BS5,BS$5:BS$107,1))</f>
        <v>1</v>
      </c>
      <c r="BU5" s="35">
        <f aca="true" t="shared" si="35" ref="BU5:BU68">IF(OR(BS5="OCS",BS5="RAF",BS5="DNC",BS5="DNS",BS5="DNF"),$AT$1+1,IF(OR(BS5="DSQ",BS5="DNG",BS5="BFD",BS5="DNE"),$AT$1+1,RANK(BS5,BS$5:BS$107,1)))</f>
        <v>1</v>
      </c>
    </row>
    <row r="6" spans="1:73" ht="13.5">
      <c r="A6" s="30">
        <f>A5+1</f>
        <v>2</v>
      </c>
      <c r="B6" s="45">
        <v>52275</v>
      </c>
      <c r="C6" s="32">
        <v>2</v>
      </c>
      <c r="D6" s="32"/>
      <c r="E6" s="33">
        <f t="shared" si="0"/>
        <v>2</v>
      </c>
      <c r="F6" s="34">
        <f t="shared" si="1"/>
        <v>2</v>
      </c>
      <c r="G6" s="35">
        <f t="shared" si="2"/>
        <v>2</v>
      </c>
      <c r="H6" s="45">
        <v>52258</v>
      </c>
      <c r="I6" s="32">
        <v>2</v>
      </c>
      <c r="J6" s="32"/>
      <c r="K6" s="33">
        <f t="shared" si="3"/>
        <v>2</v>
      </c>
      <c r="L6" s="34">
        <f t="shared" si="4"/>
        <v>2</v>
      </c>
      <c r="M6" s="35">
        <f t="shared" si="5"/>
        <v>2</v>
      </c>
      <c r="N6" s="45">
        <v>52258</v>
      </c>
      <c r="O6" s="32">
        <v>2</v>
      </c>
      <c r="P6" s="32"/>
      <c r="Q6" s="33">
        <f t="shared" si="6"/>
        <v>2</v>
      </c>
      <c r="R6" s="34">
        <f t="shared" si="7"/>
        <v>2</v>
      </c>
      <c r="S6" s="35">
        <f t="shared" si="8"/>
        <v>2</v>
      </c>
      <c r="T6" s="45">
        <v>52258</v>
      </c>
      <c r="U6" s="32">
        <v>2</v>
      </c>
      <c r="V6" s="32"/>
      <c r="W6" s="33">
        <f t="shared" si="9"/>
        <v>2</v>
      </c>
      <c r="X6" s="34">
        <f t="shared" si="10"/>
        <v>2</v>
      </c>
      <c r="Y6" s="35">
        <f t="shared" si="11"/>
        <v>2</v>
      </c>
      <c r="Z6" s="45">
        <v>52258</v>
      </c>
      <c r="AA6" s="32">
        <v>2</v>
      </c>
      <c r="AB6" s="32"/>
      <c r="AC6" s="33">
        <f t="shared" si="12"/>
        <v>2</v>
      </c>
      <c r="AD6" s="34">
        <f t="shared" si="13"/>
        <v>2</v>
      </c>
      <c r="AE6" s="35">
        <f t="shared" si="14"/>
        <v>2</v>
      </c>
      <c r="AF6" s="45">
        <v>52278</v>
      </c>
      <c r="AG6" s="32">
        <v>2</v>
      </c>
      <c r="AH6" s="32"/>
      <c r="AI6" s="33">
        <f t="shared" si="15"/>
        <v>2</v>
      </c>
      <c r="AJ6" s="34">
        <f t="shared" si="16"/>
        <v>2</v>
      </c>
      <c r="AK6" s="35">
        <f t="shared" si="17"/>
        <v>2</v>
      </c>
      <c r="AL6" s="45">
        <v>52261</v>
      </c>
      <c r="AM6" s="32">
        <v>2</v>
      </c>
      <c r="AN6" s="32"/>
      <c r="AO6" s="33">
        <f t="shared" si="18"/>
        <v>2</v>
      </c>
      <c r="AP6" s="34">
        <f t="shared" si="19"/>
        <v>2</v>
      </c>
      <c r="AQ6" s="35">
        <f t="shared" si="20"/>
        <v>2</v>
      </c>
      <c r="AR6" s="45">
        <v>52278</v>
      </c>
      <c r="AS6" s="32">
        <v>2</v>
      </c>
      <c r="AT6" s="32"/>
      <c r="AU6" s="33">
        <f t="shared" si="21"/>
        <v>2</v>
      </c>
      <c r="AV6" s="34">
        <f t="shared" si="22"/>
        <v>2</v>
      </c>
      <c r="AW6" s="35">
        <f t="shared" si="23"/>
        <v>2</v>
      </c>
      <c r="AX6" s="43">
        <v>52278</v>
      </c>
      <c r="AY6" s="32">
        <v>2</v>
      </c>
      <c r="AZ6" s="32"/>
      <c r="BA6" s="33">
        <f t="shared" si="24"/>
        <v>2</v>
      </c>
      <c r="BB6" s="34">
        <f t="shared" si="25"/>
        <v>2</v>
      </c>
      <c r="BC6" s="35">
        <f t="shared" si="26"/>
        <v>2</v>
      </c>
      <c r="BD6" s="31"/>
      <c r="BE6" s="32">
        <v>2</v>
      </c>
      <c r="BF6" s="32"/>
      <c r="BG6" s="33">
        <f t="shared" si="27"/>
        <v>2</v>
      </c>
      <c r="BH6" s="34">
        <f t="shared" si="28"/>
        <v>2</v>
      </c>
      <c r="BI6" s="35">
        <f t="shared" si="29"/>
        <v>2</v>
      </c>
      <c r="BJ6" s="65"/>
      <c r="BK6" s="32">
        <v>2</v>
      </c>
      <c r="BL6" s="32"/>
      <c r="BM6" s="33">
        <f t="shared" si="30"/>
        <v>2</v>
      </c>
      <c r="BN6" s="34">
        <f t="shared" si="31"/>
        <v>2</v>
      </c>
      <c r="BO6" s="35">
        <f t="shared" si="32"/>
        <v>2</v>
      </c>
      <c r="BP6" s="65"/>
      <c r="BQ6" s="32">
        <v>2</v>
      </c>
      <c r="BR6" s="32"/>
      <c r="BS6" s="33">
        <f t="shared" si="33"/>
        <v>2</v>
      </c>
      <c r="BT6" s="34">
        <f t="shared" si="34"/>
        <v>2</v>
      </c>
      <c r="BU6" s="35">
        <f t="shared" si="35"/>
        <v>2</v>
      </c>
    </row>
    <row r="7" spans="1:73" ht="13.5">
      <c r="A7" s="30">
        <f aca="true" t="shared" si="36" ref="A7:A100">A6+1</f>
        <v>3</v>
      </c>
      <c r="B7" s="44">
        <v>52258</v>
      </c>
      <c r="C7" s="32">
        <v>3</v>
      </c>
      <c r="D7" s="32"/>
      <c r="E7" s="33">
        <f t="shared" si="0"/>
        <v>3</v>
      </c>
      <c r="F7" s="34">
        <f t="shared" si="1"/>
        <v>3</v>
      </c>
      <c r="G7" s="35">
        <f t="shared" si="2"/>
        <v>3</v>
      </c>
      <c r="H7" s="44">
        <v>52261</v>
      </c>
      <c r="I7" s="32">
        <v>3</v>
      </c>
      <c r="J7" s="32"/>
      <c r="K7" s="33">
        <f t="shared" si="3"/>
        <v>3</v>
      </c>
      <c r="L7" s="34">
        <f t="shared" si="4"/>
        <v>3</v>
      </c>
      <c r="M7" s="35">
        <f t="shared" si="5"/>
        <v>3</v>
      </c>
      <c r="N7" s="44">
        <v>52261</v>
      </c>
      <c r="O7" s="32">
        <v>3</v>
      </c>
      <c r="P7" s="32"/>
      <c r="Q7" s="33">
        <f t="shared" si="6"/>
        <v>3</v>
      </c>
      <c r="R7" s="34">
        <f t="shared" si="7"/>
        <v>3</v>
      </c>
      <c r="S7" s="35">
        <f t="shared" si="8"/>
        <v>3</v>
      </c>
      <c r="T7" s="44">
        <v>52278</v>
      </c>
      <c r="U7" s="32">
        <v>3</v>
      </c>
      <c r="V7" s="32"/>
      <c r="W7" s="33">
        <f t="shared" si="9"/>
        <v>3</v>
      </c>
      <c r="X7" s="34">
        <f t="shared" si="10"/>
        <v>3</v>
      </c>
      <c r="Y7" s="35">
        <f t="shared" si="11"/>
        <v>3</v>
      </c>
      <c r="Z7" s="44">
        <v>52275</v>
      </c>
      <c r="AA7" s="32">
        <v>3</v>
      </c>
      <c r="AB7" s="32"/>
      <c r="AC7" s="33">
        <f t="shared" si="12"/>
        <v>3</v>
      </c>
      <c r="AD7" s="34">
        <f t="shared" si="13"/>
        <v>3</v>
      </c>
      <c r="AE7" s="35">
        <f t="shared" si="14"/>
        <v>3</v>
      </c>
      <c r="AF7" s="44">
        <v>52258</v>
      </c>
      <c r="AG7" s="32">
        <v>3</v>
      </c>
      <c r="AH7" s="32"/>
      <c r="AI7" s="33">
        <f t="shared" si="15"/>
        <v>3</v>
      </c>
      <c r="AJ7" s="34">
        <f t="shared" si="16"/>
        <v>3</v>
      </c>
      <c r="AK7" s="35">
        <f t="shared" si="17"/>
        <v>3</v>
      </c>
      <c r="AL7" s="44">
        <v>52258</v>
      </c>
      <c r="AM7" s="32">
        <v>3</v>
      </c>
      <c r="AN7" s="32"/>
      <c r="AO7" s="33">
        <f t="shared" si="18"/>
        <v>3</v>
      </c>
      <c r="AP7" s="34">
        <f t="shared" si="19"/>
        <v>3</v>
      </c>
      <c r="AQ7" s="35">
        <f t="shared" si="20"/>
        <v>3</v>
      </c>
      <c r="AR7" s="44">
        <v>52258</v>
      </c>
      <c r="AS7" s="32">
        <v>3</v>
      </c>
      <c r="AT7" s="32"/>
      <c r="AU7" s="33">
        <f t="shared" si="21"/>
        <v>3</v>
      </c>
      <c r="AV7" s="34">
        <f t="shared" si="22"/>
        <v>3</v>
      </c>
      <c r="AW7" s="35">
        <f t="shared" si="23"/>
        <v>3</v>
      </c>
      <c r="AX7" s="43">
        <v>52261</v>
      </c>
      <c r="AY7" s="32">
        <v>3</v>
      </c>
      <c r="AZ7" s="32"/>
      <c r="BA7" s="33">
        <f t="shared" si="24"/>
        <v>3</v>
      </c>
      <c r="BB7" s="34">
        <f t="shared" si="25"/>
        <v>3</v>
      </c>
      <c r="BC7" s="35">
        <f t="shared" si="26"/>
        <v>3</v>
      </c>
      <c r="BD7" s="31"/>
      <c r="BE7" s="32">
        <v>3</v>
      </c>
      <c r="BF7" s="32"/>
      <c r="BG7" s="33">
        <f t="shared" si="27"/>
        <v>3</v>
      </c>
      <c r="BH7" s="34">
        <f t="shared" si="28"/>
        <v>3</v>
      </c>
      <c r="BI7" s="35">
        <f t="shared" si="29"/>
        <v>3</v>
      </c>
      <c r="BJ7" s="65"/>
      <c r="BK7" s="32">
        <v>3</v>
      </c>
      <c r="BL7" s="32"/>
      <c r="BM7" s="33">
        <f t="shared" si="30"/>
        <v>3</v>
      </c>
      <c r="BN7" s="34">
        <f t="shared" si="31"/>
        <v>3</v>
      </c>
      <c r="BO7" s="35">
        <f t="shared" si="32"/>
        <v>3</v>
      </c>
      <c r="BP7" s="65"/>
      <c r="BQ7" s="32">
        <v>3</v>
      </c>
      <c r="BR7" s="32"/>
      <c r="BS7" s="33">
        <f t="shared" si="33"/>
        <v>3</v>
      </c>
      <c r="BT7" s="34">
        <f t="shared" si="34"/>
        <v>3</v>
      </c>
      <c r="BU7" s="35">
        <f t="shared" si="35"/>
        <v>3</v>
      </c>
    </row>
    <row r="8" spans="1:73" ht="13.5">
      <c r="A8" s="30">
        <f t="shared" si="36"/>
        <v>4</v>
      </c>
      <c r="B8" s="44">
        <v>53532</v>
      </c>
      <c r="C8" s="32">
        <v>4</v>
      </c>
      <c r="D8" s="32"/>
      <c r="E8" s="33">
        <f t="shared" si="0"/>
        <v>4</v>
      </c>
      <c r="F8" s="34">
        <f t="shared" si="1"/>
        <v>4</v>
      </c>
      <c r="G8" s="35">
        <f t="shared" si="2"/>
        <v>4</v>
      </c>
      <c r="H8" s="44">
        <v>52278</v>
      </c>
      <c r="I8" s="32">
        <v>4</v>
      </c>
      <c r="J8" s="32"/>
      <c r="K8" s="33">
        <f t="shared" si="3"/>
        <v>4</v>
      </c>
      <c r="L8" s="34">
        <f t="shared" si="4"/>
        <v>4</v>
      </c>
      <c r="M8" s="35">
        <f t="shared" si="5"/>
        <v>4</v>
      </c>
      <c r="N8" s="44">
        <v>52278</v>
      </c>
      <c r="O8" s="32">
        <v>4</v>
      </c>
      <c r="P8" s="32"/>
      <c r="Q8" s="33">
        <f t="shared" si="6"/>
        <v>4</v>
      </c>
      <c r="R8" s="34">
        <f t="shared" si="7"/>
        <v>4</v>
      </c>
      <c r="S8" s="35">
        <f t="shared" si="8"/>
        <v>4</v>
      </c>
      <c r="T8" s="44">
        <v>52275</v>
      </c>
      <c r="U8" s="32">
        <v>4</v>
      </c>
      <c r="V8" s="32"/>
      <c r="W8" s="33">
        <f t="shared" si="9"/>
        <v>4</v>
      </c>
      <c r="X8" s="34">
        <f t="shared" si="10"/>
        <v>4</v>
      </c>
      <c r="Y8" s="35">
        <f t="shared" si="11"/>
        <v>4</v>
      </c>
      <c r="Z8" s="44">
        <v>53532</v>
      </c>
      <c r="AA8" s="32">
        <v>4</v>
      </c>
      <c r="AB8" s="32"/>
      <c r="AC8" s="33">
        <f t="shared" si="12"/>
        <v>4</v>
      </c>
      <c r="AD8" s="34">
        <f t="shared" si="13"/>
        <v>4</v>
      </c>
      <c r="AE8" s="35">
        <f t="shared" si="14"/>
        <v>4</v>
      </c>
      <c r="AF8" s="44">
        <v>52275</v>
      </c>
      <c r="AG8" s="32">
        <v>4</v>
      </c>
      <c r="AH8" s="32"/>
      <c r="AI8" s="33">
        <f t="shared" si="15"/>
        <v>4</v>
      </c>
      <c r="AJ8" s="34">
        <f t="shared" si="16"/>
        <v>4</v>
      </c>
      <c r="AK8" s="35">
        <f t="shared" si="17"/>
        <v>4</v>
      </c>
      <c r="AL8" s="44">
        <v>52278</v>
      </c>
      <c r="AM8" s="32">
        <v>4</v>
      </c>
      <c r="AN8" s="32"/>
      <c r="AO8" s="33">
        <f t="shared" si="18"/>
        <v>4</v>
      </c>
      <c r="AP8" s="34">
        <f t="shared" si="19"/>
        <v>4</v>
      </c>
      <c r="AQ8" s="35">
        <f t="shared" si="20"/>
        <v>4</v>
      </c>
      <c r="AR8" s="44">
        <v>1</v>
      </c>
      <c r="AS8" s="32">
        <v>4</v>
      </c>
      <c r="AT8" s="32"/>
      <c r="AU8" s="33">
        <f t="shared" si="21"/>
        <v>4</v>
      </c>
      <c r="AV8" s="34">
        <f t="shared" si="22"/>
        <v>4</v>
      </c>
      <c r="AW8" s="35">
        <f t="shared" si="23"/>
        <v>4</v>
      </c>
      <c r="AX8" s="43">
        <v>52275</v>
      </c>
      <c r="AY8" s="32">
        <v>4</v>
      </c>
      <c r="AZ8" s="32"/>
      <c r="BA8" s="33">
        <f t="shared" si="24"/>
        <v>4</v>
      </c>
      <c r="BB8" s="34">
        <f t="shared" si="25"/>
        <v>4</v>
      </c>
      <c r="BC8" s="35">
        <f t="shared" si="26"/>
        <v>4</v>
      </c>
      <c r="BD8" s="31"/>
      <c r="BE8" s="32">
        <v>4</v>
      </c>
      <c r="BF8" s="32"/>
      <c r="BG8" s="33">
        <f t="shared" si="27"/>
        <v>4</v>
      </c>
      <c r="BH8" s="34">
        <f t="shared" si="28"/>
        <v>4</v>
      </c>
      <c r="BI8" s="35">
        <f t="shared" si="29"/>
        <v>4</v>
      </c>
      <c r="BJ8" s="65"/>
      <c r="BK8" s="32">
        <v>4</v>
      </c>
      <c r="BL8" s="32"/>
      <c r="BM8" s="33">
        <f t="shared" si="30"/>
        <v>4</v>
      </c>
      <c r="BN8" s="34">
        <f t="shared" si="31"/>
        <v>4</v>
      </c>
      <c r="BO8" s="35">
        <f t="shared" si="32"/>
        <v>4</v>
      </c>
      <c r="BP8" s="65"/>
      <c r="BQ8" s="32">
        <v>4</v>
      </c>
      <c r="BR8" s="32"/>
      <c r="BS8" s="33">
        <f t="shared" si="33"/>
        <v>4</v>
      </c>
      <c r="BT8" s="34">
        <f t="shared" si="34"/>
        <v>4</v>
      </c>
      <c r="BU8" s="35">
        <f t="shared" si="35"/>
        <v>4</v>
      </c>
    </row>
    <row r="9" spans="1:73" ht="13.5">
      <c r="A9" s="30">
        <f t="shared" si="36"/>
        <v>5</v>
      </c>
      <c r="B9" s="44">
        <v>52261</v>
      </c>
      <c r="C9" s="32">
        <v>5</v>
      </c>
      <c r="D9" s="32"/>
      <c r="E9" s="33">
        <f t="shared" si="0"/>
        <v>5</v>
      </c>
      <c r="F9" s="34">
        <f t="shared" si="1"/>
        <v>5</v>
      </c>
      <c r="G9" s="35">
        <f t="shared" si="2"/>
        <v>5</v>
      </c>
      <c r="H9" s="44">
        <v>52275</v>
      </c>
      <c r="I9" s="32">
        <v>5</v>
      </c>
      <c r="J9" s="32"/>
      <c r="K9" s="33">
        <f t="shared" si="3"/>
        <v>5</v>
      </c>
      <c r="L9" s="34">
        <f t="shared" si="4"/>
        <v>5</v>
      </c>
      <c r="M9" s="35">
        <f t="shared" si="5"/>
        <v>5</v>
      </c>
      <c r="N9" s="44">
        <v>53532</v>
      </c>
      <c r="O9" s="32">
        <v>5</v>
      </c>
      <c r="P9" s="32" t="s">
        <v>63</v>
      </c>
      <c r="Q9" s="33" t="str">
        <f t="shared" si="6"/>
        <v>OCS</v>
      </c>
      <c r="R9" s="34" t="str">
        <f t="shared" si="7"/>
        <v>OCS</v>
      </c>
      <c r="S9" s="35">
        <f t="shared" si="8"/>
        <v>9</v>
      </c>
      <c r="T9" s="44">
        <v>1</v>
      </c>
      <c r="U9" s="32">
        <v>5</v>
      </c>
      <c r="V9" s="32"/>
      <c r="W9" s="33">
        <f t="shared" si="9"/>
        <v>5</v>
      </c>
      <c r="X9" s="34">
        <f t="shared" si="10"/>
        <v>5</v>
      </c>
      <c r="Y9" s="35">
        <f t="shared" si="11"/>
        <v>5</v>
      </c>
      <c r="Z9" s="44">
        <v>52278</v>
      </c>
      <c r="AA9" s="32">
        <v>5</v>
      </c>
      <c r="AB9" s="32"/>
      <c r="AC9" s="33">
        <f t="shared" si="12"/>
        <v>5</v>
      </c>
      <c r="AD9" s="34">
        <f t="shared" si="13"/>
        <v>5</v>
      </c>
      <c r="AE9" s="35">
        <f t="shared" si="14"/>
        <v>5</v>
      </c>
      <c r="AF9" s="44">
        <v>7</v>
      </c>
      <c r="AG9" s="32">
        <v>5</v>
      </c>
      <c r="AH9" s="32"/>
      <c r="AI9" s="33">
        <f t="shared" si="15"/>
        <v>5</v>
      </c>
      <c r="AJ9" s="34">
        <f t="shared" si="16"/>
        <v>5</v>
      </c>
      <c r="AK9" s="35">
        <f t="shared" si="17"/>
        <v>5</v>
      </c>
      <c r="AL9" s="44">
        <v>52275</v>
      </c>
      <c r="AM9" s="32">
        <v>5</v>
      </c>
      <c r="AN9" s="32"/>
      <c r="AO9" s="33">
        <f t="shared" si="18"/>
        <v>5</v>
      </c>
      <c r="AP9" s="34">
        <f t="shared" si="19"/>
        <v>5</v>
      </c>
      <c r="AQ9" s="35">
        <f t="shared" si="20"/>
        <v>5</v>
      </c>
      <c r="AR9" s="44">
        <v>52275</v>
      </c>
      <c r="AS9" s="32">
        <v>5</v>
      </c>
      <c r="AT9" s="32"/>
      <c r="AU9" s="33">
        <f t="shared" si="21"/>
        <v>5</v>
      </c>
      <c r="AV9" s="34">
        <f t="shared" si="22"/>
        <v>5</v>
      </c>
      <c r="AW9" s="35">
        <f t="shared" si="23"/>
        <v>5</v>
      </c>
      <c r="AX9" s="43">
        <v>1</v>
      </c>
      <c r="AY9" s="32">
        <v>5</v>
      </c>
      <c r="AZ9" s="32"/>
      <c r="BA9" s="33">
        <f t="shared" si="24"/>
        <v>5</v>
      </c>
      <c r="BB9" s="34">
        <f t="shared" si="25"/>
        <v>5</v>
      </c>
      <c r="BC9" s="35">
        <f t="shared" si="26"/>
        <v>5</v>
      </c>
      <c r="BD9" s="31"/>
      <c r="BE9" s="32">
        <v>5</v>
      </c>
      <c r="BF9" s="32"/>
      <c r="BG9" s="33">
        <f t="shared" si="27"/>
        <v>5</v>
      </c>
      <c r="BH9" s="34">
        <f t="shared" si="28"/>
        <v>5</v>
      </c>
      <c r="BI9" s="35">
        <f t="shared" si="29"/>
        <v>5</v>
      </c>
      <c r="BJ9" s="65"/>
      <c r="BK9" s="32">
        <v>5</v>
      </c>
      <c r="BL9" s="32"/>
      <c r="BM9" s="33">
        <f t="shared" si="30"/>
        <v>5</v>
      </c>
      <c r="BN9" s="34">
        <f t="shared" si="31"/>
        <v>5</v>
      </c>
      <c r="BO9" s="35">
        <f t="shared" si="32"/>
        <v>5</v>
      </c>
      <c r="BP9" s="65"/>
      <c r="BQ9" s="32">
        <v>5</v>
      </c>
      <c r="BR9" s="32"/>
      <c r="BS9" s="33">
        <f t="shared" si="33"/>
        <v>5</v>
      </c>
      <c r="BT9" s="34">
        <f t="shared" si="34"/>
        <v>5</v>
      </c>
      <c r="BU9" s="35">
        <f t="shared" si="35"/>
        <v>5</v>
      </c>
    </row>
    <row r="10" spans="1:73" ht="13.5">
      <c r="A10" s="30">
        <f t="shared" si="36"/>
        <v>6</v>
      </c>
      <c r="B10" s="44">
        <v>1</v>
      </c>
      <c r="C10" s="32">
        <v>6</v>
      </c>
      <c r="D10" s="32"/>
      <c r="E10" s="33">
        <f t="shared" si="0"/>
        <v>6</v>
      </c>
      <c r="F10" s="34">
        <f t="shared" si="1"/>
        <v>6</v>
      </c>
      <c r="G10" s="35">
        <f t="shared" si="2"/>
        <v>6</v>
      </c>
      <c r="H10" s="44">
        <v>1</v>
      </c>
      <c r="I10" s="32">
        <v>6</v>
      </c>
      <c r="J10" s="32"/>
      <c r="K10" s="33">
        <f t="shared" si="3"/>
        <v>6</v>
      </c>
      <c r="L10" s="34">
        <f t="shared" si="4"/>
        <v>6</v>
      </c>
      <c r="M10" s="35">
        <f t="shared" si="5"/>
        <v>6</v>
      </c>
      <c r="N10" s="44">
        <v>52275</v>
      </c>
      <c r="O10" s="32">
        <v>6</v>
      </c>
      <c r="P10" s="32"/>
      <c r="Q10" s="33">
        <f t="shared" si="6"/>
        <v>6</v>
      </c>
      <c r="R10" s="34">
        <f t="shared" si="7"/>
        <v>5</v>
      </c>
      <c r="S10" s="35">
        <f t="shared" si="8"/>
        <v>5</v>
      </c>
      <c r="T10" s="44">
        <v>52261</v>
      </c>
      <c r="U10" s="32">
        <v>6</v>
      </c>
      <c r="V10" s="32"/>
      <c r="W10" s="33">
        <f t="shared" si="9"/>
        <v>6</v>
      </c>
      <c r="X10" s="34">
        <f t="shared" si="10"/>
        <v>6</v>
      </c>
      <c r="Y10" s="35">
        <f t="shared" si="11"/>
        <v>6</v>
      </c>
      <c r="Z10" s="44">
        <v>7</v>
      </c>
      <c r="AA10" s="32">
        <v>6</v>
      </c>
      <c r="AB10" s="32"/>
      <c r="AC10" s="33">
        <f t="shared" si="12"/>
        <v>6</v>
      </c>
      <c r="AD10" s="34">
        <f t="shared" si="13"/>
        <v>6</v>
      </c>
      <c r="AE10" s="35">
        <f t="shared" si="14"/>
        <v>6</v>
      </c>
      <c r="AF10" s="44">
        <v>53532</v>
      </c>
      <c r="AG10" s="32" t="s">
        <v>130</v>
      </c>
      <c r="AH10" s="32"/>
      <c r="AI10" s="33" t="str">
        <f t="shared" si="15"/>
        <v>DNF</v>
      </c>
      <c r="AJ10" s="34" t="str">
        <f t="shared" si="16"/>
        <v>DNF</v>
      </c>
      <c r="AK10" s="35">
        <f t="shared" si="17"/>
        <v>9</v>
      </c>
      <c r="AL10" s="44">
        <v>1</v>
      </c>
      <c r="AM10" s="32">
        <v>6</v>
      </c>
      <c r="AN10" s="32"/>
      <c r="AO10" s="33">
        <f t="shared" si="18"/>
        <v>6</v>
      </c>
      <c r="AP10" s="34">
        <f t="shared" si="19"/>
        <v>6</v>
      </c>
      <c r="AQ10" s="35">
        <f t="shared" si="20"/>
        <v>6</v>
      </c>
      <c r="AR10" s="44">
        <v>52261</v>
      </c>
      <c r="AS10" s="32">
        <v>6</v>
      </c>
      <c r="AT10" s="32"/>
      <c r="AU10" s="33">
        <f t="shared" si="21"/>
        <v>6</v>
      </c>
      <c r="AV10" s="34">
        <f t="shared" si="22"/>
        <v>6</v>
      </c>
      <c r="AW10" s="35">
        <f t="shared" si="23"/>
        <v>6</v>
      </c>
      <c r="AX10" s="43">
        <v>52258</v>
      </c>
      <c r="AY10" s="32">
        <v>6</v>
      </c>
      <c r="AZ10" s="32"/>
      <c r="BA10" s="33">
        <f t="shared" si="24"/>
        <v>6</v>
      </c>
      <c r="BB10" s="34">
        <f t="shared" si="25"/>
        <v>6</v>
      </c>
      <c r="BC10" s="35">
        <f t="shared" si="26"/>
        <v>6</v>
      </c>
      <c r="BD10" s="31"/>
      <c r="BE10" s="32">
        <v>6</v>
      </c>
      <c r="BF10" s="32"/>
      <c r="BG10" s="33">
        <f t="shared" si="27"/>
        <v>6</v>
      </c>
      <c r="BH10" s="34">
        <f t="shared" si="28"/>
        <v>6</v>
      </c>
      <c r="BI10" s="35">
        <f t="shared" si="29"/>
        <v>6</v>
      </c>
      <c r="BJ10" s="65"/>
      <c r="BK10" s="32">
        <v>6</v>
      </c>
      <c r="BL10" s="32"/>
      <c r="BM10" s="33">
        <f t="shared" si="30"/>
        <v>6</v>
      </c>
      <c r="BN10" s="34">
        <f t="shared" si="31"/>
        <v>6</v>
      </c>
      <c r="BO10" s="35">
        <f t="shared" si="32"/>
        <v>6</v>
      </c>
      <c r="BP10" s="65"/>
      <c r="BQ10" s="32">
        <v>6</v>
      </c>
      <c r="BR10" s="32"/>
      <c r="BS10" s="33">
        <f t="shared" si="33"/>
        <v>6</v>
      </c>
      <c r="BT10" s="34">
        <f t="shared" si="34"/>
        <v>6</v>
      </c>
      <c r="BU10" s="35">
        <f t="shared" si="35"/>
        <v>6</v>
      </c>
    </row>
    <row r="11" spans="1:73" ht="13.5">
      <c r="A11" s="30">
        <f t="shared" si="36"/>
        <v>7</v>
      </c>
      <c r="B11" s="44">
        <v>7</v>
      </c>
      <c r="C11" s="32">
        <v>7</v>
      </c>
      <c r="D11" s="32"/>
      <c r="E11" s="33">
        <f t="shared" si="0"/>
        <v>7</v>
      </c>
      <c r="F11" s="34">
        <f t="shared" si="1"/>
        <v>7</v>
      </c>
      <c r="G11" s="35">
        <f t="shared" si="2"/>
        <v>7</v>
      </c>
      <c r="H11" s="44">
        <v>53532</v>
      </c>
      <c r="I11" s="32">
        <v>7</v>
      </c>
      <c r="J11" s="32"/>
      <c r="K11" s="33">
        <f t="shared" si="3"/>
        <v>7</v>
      </c>
      <c r="L11" s="34">
        <f t="shared" si="4"/>
        <v>7</v>
      </c>
      <c r="M11" s="35">
        <f t="shared" si="5"/>
        <v>7</v>
      </c>
      <c r="N11" s="44">
        <v>1</v>
      </c>
      <c r="O11" s="32">
        <v>7</v>
      </c>
      <c r="P11" s="32"/>
      <c r="Q11" s="33">
        <f t="shared" si="6"/>
        <v>7</v>
      </c>
      <c r="R11" s="34">
        <f t="shared" si="7"/>
        <v>6</v>
      </c>
      <c r="S11" s="35">
        <f t="shared" si="8"/>
        <v>6</v>
      </c>
      <c r="T11" s="44">
        <v>7</v>
      </c>
      <c r="U11" s="32">
        <v>7</v>
      </c>
      <c r="V11" s="32"/>
      <c r="W11" s="33">
        <f t="shared" si="9"/>
        <v>7</v>
      </c>
      <c r="X11" s="34">
        <f t="shared" si="10"/>
        <v>7</v>
      </c>
      <c r="Y11" s="35">
        <f t="shared" si="11"/>
        <v>7</v>
      </c>
      <c r="Z11" s="44">
        <v>1</v>
      </c>
      <c r="AA11" s="32">
        <v>7</v>
      </c>
      <c r="AB11" s="32"/>
      <c r="AC11" s="33">
        <f t="shared" si="12"/>
        <v>7</v>
      </c>
      <c r="AD11" s="34">
        <f t="shared" si="13"/>
        <v>7</v>
      </c>
      <c r="AE11" s="35">
        <f t="shared" si="14"/>
        <v>7</v>
      </c>
      <c r="AF11" s="44">
        <v>1</v>
      </c>
      <c r="AG11" s="32" t="s">
        <v>130</v>
      </c>
      <c r="AH11" s="32"/>
      <c r="AI11" s="33" t="str">
        <f t="shared" si="15"/>
        <v>DNF</v>
      </c>
      <c r="AJ11" s="34" t="str">
        <f t="shared" si="16"/>
        <v>DNF</v>
      </c>
      <c r="AK11" s="35">
        <f t="shared" si="17"/>
        <v>9</v>
      </c>
      <c r="AL11" s="44">
        <v>53532</v>
      </c>
      <c r="AM11" s="32">
        <v>7</v>
      </c>
      <c r="AN11" s="32"/>
      <c r="AO11" s="33">
        <f t="shared" si="18"/>
        <v>7</v>
      </c>
      <c r="AP11" s="34">
        <f t="shared" si="19"/>
        <v>7</v>
      </c>
      <c r="AQ11" s="35">
        <f t="shared" si="20"/>
        <v>7</v>
      </c>
      <c r="AR11" s="44">
        <v>53532</v>
      </c>
      <c r="AS11" s="32">
        <v>7</v>
      </c>
      <c r="AT11" s="32"/>
      <c r="AU11" s="33">
        <f t="shared" si="21"/>
        <v>7</v>
      </c>
      <c r="AV11" s="34">
        <f t="shared" si="22"/>
        <v>7</v>
      </c>
      <c r="AW11" s="35">
        <f t="shared" si="23"/>
        <v>7</v>
      </c>
      <c r="AX11" s="43">
        <v>7</v>
      </c>
      <c r="AY11" s="32">
        <v>7</v>
      </c>
      <c r="AZ11" s="32"/>
      <c r="BA11" s="33">
        <f t="shared" si="24"/>
        <v>7</v>
      </c>
      <c r="BB11" s="34">
        <f t="shared" si="25"/>
        <v>7</v>
      </c>
      <c r="BC11" s="35">
        <f t="shared" si="26"/>
        <v>7</v>
      </c>
      <c r="BD11" s="31"/>
      <c r="BE11" s="32">
        <v>7</v>
      </c>
      <c r="BF11" s="32"/>
      <c r="BG11" s="33">
        <f t="shared" si="27"/>
        <v>7</v>
      </c>
      <c r="BH11" s="34">
        <f t="shared" si="28"/>
        <v>7</v>
      </c>
      <c r="BI11" s="35">
        <f t="shared" si="29"/>
        <v>7</v>
      </c>
      <c r="BJ11" s="65"/>
      <c r="BK11" s="32">
        <v>7</v>
      </c>
      <c r="BL11" s="32"/>
      <c r="BM11" s="33">
        <f t="shared" si="30"/>
        <v>7</v>
      </c>
      <c r="BN11" s="34">
        <f t="shared" si="31"/>
        <v>7</v>
      </c>
      <c r="BO11" s="35">
        <f t="shared" si="32"/>
        <v>7</v>
      </c>
      <c r="BP11" s="65"/>
      <c r="BQ11" s="32">
        <v>7</v>
      </c>
      <c r="BR11" s="32"/>
      <c r="BS11" s="33">
        <f t="shared" si="33"/>
        <v>7</v>
      </c>
      <c r="BT11" s="34">
        <f t="shared" si="34"/>
        <v>7</v>
      </c>
      <c r="BU11" s="35">
        <f t="shared" si="35"/>
        <v>7</v>
      </c>
    </row>
    <row r="12" spans="1:73" ht="13.5">
      <c r="A12" s="30">
        <f t="shared" si="36"/>
        <v>8</v>
      </c>
      <c r="B12" s="44">
        <v>52278</v>
      </c>
      <c r="C12" s="32" t="s">
        <v>130</v>
      </c>
      <c r="D12" s="32"/>
      <c r="E12" s="33" t="str">
        <f t="shared" si="0"/>
        <v>DNF</v>
      </c>
      <c r="F12" s="34" t="str">
        <f t="shared" si="1"/>
        <v>DNF</v>
      </c>
      <c r="G12" s="35">
        <f t="shared" si="2"/>
        <v>9</v>
      </c>
      <c r="H12" s="44">
        <v>7</v>
      </c>
      <c r="I12" s="32">
        <v>8</v>
      </c>
      <c r="J12" s="32"/>
      <c r="K12" s="33">
        <f t="shared" si="3"/>
        <v>8</v>
      </c>
      <c r="L12" s="34">
        <f t="shared" si="4"/>
        <v>8</v>
      </c>
      <c r="M12" s="35">
        <f t="shared" si="5"/>
        <v>8</v>
      </c>
      <c r="N12" s="44">
        <v>7</v>
      </c>
      <c r="O12" s="32">
        <v>8</v>
      </c>
      <c r="P12" s="32"/>
      <c r="Q12" s="33">
        <f t="shared" si="6"/>
        <v>8</v>
      </c>
      <c r="R12" s="34">
        <f t="shared" si="7"/>
        <v>7</v>
      </c>
      <c r="S12" s="35">
        <f t="shared" si="8"/>
        <v>7</v>
      </c>
      <c r="T12" s="44">
        <v>53532</v>
      </c>
      <c r="U12" s="32" t="s">
        <v>130</v>
      </c>
      <c r="V12" s="32"/>
      <c r="W12" s="33" t="str">
        <f t="shared" si="9"/>
        <v>DNF</v>
      </c>
      <c r="X12" s="34" t="str">
        <f t="shared" si="10"/>
        <v>DNF</v>
      </c>
      <c r="Y12" s="35">
        <f t="shared" si="11"/>
        <v>9</v>
      </c>
      <c r="Z12" s="44">
        <v>52261</v>
      </c>
      <c r="AA12" s="32" t="s">
        <v>130</v>
      </c>
      <c r="AB12" s="32"/>
      <c r="AC12" s="33" t="str">
        <f t="shared" si="12"/>
        <v>DNF</v>
      </c>
      <c r="AD12" s="34" t="str">
        <f t="shared" si="13"/>
        <v>DNF</v>
      </c>
      <c r="AE12" s="35">
        <f t="shared" si="14"/>
        <v>9</v>
      </c>
      <c r="AF12" s="44">
        <v>52261</v>
      </c>
      <c r="AG12" s="32" t="s">
        <v>130</v>
      </c>
      <c r="AH12" s="32"/>
      <c r="AI12" s="33" t="str">
        <f t="shared" si="15"/>
        <v>DNF</v>
      </c>
      <c r="AJ12" s="34" t="str">
        <f t="shared" si="16"/>
        <v>DNF</v>
      </c>
      <c r="AK12" s="35">
        <f t="shared" si="17"/>
        <v>9</v>
      </c>
      <c r="AL12" s="44">
        <v>7</v>
      </c>
      <c r="AM12" s="32">
        <v>8</v>
      </c>
      <c r="AN12" s="32"/>
      <c r="AO12" s="33">
        <f t="shared" si="18"/>
        <v>8</v>
      </c>
      <c r="AP12" s="34">
        <f t="shared" si="19"/>
        <v>8</v>
      </c>
      <c r="AQ12" s="35">
        <f t="shared" si="20"/>
        <v>8</v>
      </c>
      <c r="AR12" s="44">
        <v>7</v>
      </c>
      <c r="AS12" s="32" t="s">
        <v>9</v>
      </c>
      <c r="AT12" s="32"/>
      <c r="AU12" s="33" t="str">
        <f t="shared" si="21"/>
        <v>DSQ</v>
      </c>
      <c r="AV12" s="34" t="str">
        <f t="shared" si="22"/>
        <v>DSQ</v>
      </c>
      <c r="AW12" s="35">
        <f t="shared" si="23"/>
        <v>9</v>
      </c>
      <c r="AX12" s="43">
        <v>53532</v>
      </c>
      <c r="AY12" s="32">
        <v>8</v>
      </c>
      <c r="AZ12" s="32"/>
      <c r="BA12" s="33">
        <f t="shared" si="24"/>
        <v>8</v>
      </c>
      <c r="BB12" s="34">
        <f t="shared" si="25"/>
        <v>8</v>
      </c>
      <c r="BC12" s="35">
        <f t="shared" si="26"/>
        <v>8</v>
      </c>
      <c r="BD12" s="31"/>
      <c r="BE12" s="32">
        <v>8</v>
      </c>
      <c r="BF12" s="32"/>
      <c r="BG12" s="33">
        <f t="shared" si="27"/>
        <v>8</v>
      </c>
      <c r="BH12" s="34">
        <f t="shared" si="28"/>
        <v>8</v>
      </c>
      <c r="BI12" s="35">
        <f t="shared" si="29"/>
        <v>8</v>
      </c>
      <c r="BJ12" s="65"/>
      <c r="BK12" s="32">
        <v>8</v>
      </c>
      <c r="BL12" s="32"/>
      <c r="BM12" s="33">
        <f t="shared" si="30"/>
        <v>8</v>
      </c>
      <c r="BN12" s="34">
        <f t="shared" si="31"/>
        <v>8</v>
      </c>
      <c r="BO12" s="35">
        <f t="shared" si="32"/>
        <v>8</v>
      </c>
      <c r="BP12" s="65"/>
      <c r="BQ12" s="32">
        <v>8</v>
      </c>
      <c r="BR12" s="32"/>
      <c r="BS12" s="33">
        <f t="shared" si="33"/>
        <v>8</v>
      </c>
      <c r="BT12" s="34">
        <f t="shared" si="34"/>
        <v>8</v>
      </c>
      <c r="BU12" s="35">
        <f t="shared" si="35"/>
        <v>8</v>
      </c>
    </row>
    <row r="13" spans="1:73" ht="13.5" hidden="1">
      <c r="A13" s="30">
        <f t="shared" si="36"/>
        <v>9</v>
      </c>
      <c r="B13" s="44"/>
      <c r="C13" s="32">
        <v>9</v>
      </c>
      <c r="D13" s="32"/>
      <c r="E13" s="33">
        <f t="shared" si="0"/>
        <v>9</v>
      </c>
      <c r="F13" s="34">
        <f t="shared" si="1"/>
        <v>8</v>
      </c>
      <c r="G13" s="35">
        <f t="shared" si="2"/>
        <v>8</v>
      </c>
      <c r="H13" s="44"/>
      <c r="I13" s="32">
        <v>9</v>
      </c>
      <c r="J13" s="32"/>
      <c r="K13" s="33">
        <f t="shared" si="3"/>
        <v>9</v>
      </c>
      <c r="L13" s="34">
        <f t="shared" si="4"/>
        <v>9</v>
      </c>
      <c r="M13" s="35">
        <f t="shared" si="5"/>
        <v>9</v>
      </c>
      <c r="N13" s="44"/>
      <c r="O13" s="32">
        <v>9</v>
      </c>
      <c r="P13" s="32"/>
      <c r="Q13" s="33">
        <f t="shared" si="6"/>
        <v>9</v>
      </c>
      <c r="R13" s="34">
        <f t="shared" si="7"/>
        <v>8</v>
      </c>
      <c r="S13" s="35">
        <f t="shared" si="8"/>
        <v>8</v>
      </c>
      <c r="T13" s="44"/>
      <c r="U13" s="32">
        <v>9</v>
      </c>
      <c r="V13" s="32"/>
      <c r="W13" s="33">
        <f t="shared" si="9"/>
        <v>9</v>
      </c>
      <c r="X13" s="34">
        <f t="shared" si="10"/>
        <v>8</v>
      </c>
      <c r="Y13" s="35">
        <f t="shared" si="11"/>
        <v>8</v>
      </c>
      <c r="Z13" s="44"/>
      <c r="AA13" s="32">
        <v>9</v>
      </c>
      <c r="AB13" s="32"/>
      <c r="AC13" s="33">
        <f t="shared" si="12"/>
        <v>9</v>
      </c>
      <c r="AD13" s="34">
        <f t="shared" si="13"/>
        <v>8</v>
      </c>
      <c r="AE13" s="35">
        <f t="shared" si="14"/>
        <v>8</v>
      </c>
      <c r="AF13" s="44"/>
      <c r="AG13" s="32">
        <v>9</v>
      </c>
      <c r="AH13" s="32"/>
      <c r="AI13" s="33">
        <f t="shared" si="15"/>
        <v>9</v>
      </c>
      <c r="AJ13" s="34">
        <f t="shared" si="16"/>
        <v>6</v>
      </c>
      <c r="AK13" s="35">
        <f t="shared" si="17"/>
        <v>6</v>
      </c>
      <c r="AL13" s="44"/>
      <c r="AM13" s="32">
        <v>9</v>
      </c>
      <c r="AN13" s="32"/>
      <c r="AO13" s="33">
        <f t="shared" si="18"/>
        <v>9</v>
      </c>
      <c r="AP13" s="34">
        <f t="shared" si="19"/>
        <v>9</v>
      </c>
      <c r="AQ13" s="35">
        <f t="shared" si="20"/>
        <v>9</v>
      </c>
      <c r="AR13" s="44"/>
      <c r="AS13" s="32">
        <v>9</v>
      </c>
      <c r="AT13" s="32"/>
      <c r="AU13" s="33">
        <f t="shared" si="21"/>
        <v>9</v>
      </c>
      <c r="AV13" s="34">
        <f t="shared" si="22"/>
        <v>8</v>
      </c>
      <c r="AW13" s="35">
        <f t="shared" si="23"/>
        <v>8</v>
      </c>
      <c r="AX13" s="43"/>
      <c r="AY13" s="32">
        <v>9</v>
      </c>
      <c r="AZ13" s="32"/>
      <c r="BA13" s="33">
        <f t="shared" si="24"/>
        <v>9</v>
      </c>
      <c r="BB13" s="34">
        <f t="shared" si="25"/>
        <v>9</v>
      </c>
      <c r="BC13" s="35">
        <f t="shared" si="26"/>
        <v>9</v>
      </c>
      <c r="BD13" s="31"/>
      <c r="BE13" s="32">
        <v>9</v>
      </c>
      <c r="BF13" s="32"/>
      <c r="BG13" s="33">
        <f t="shared" si="27"/>
        <v>9</v>
      </c>
      <c r="BH13" s="34">
        <f t="shared" si="28"/>
        <v>9</v>
      </c>
      <c r="BI13" s="35">
        <f t="shared" si="29"/>
        <v>9</v>
      </c>
      <c r="BJ13" s="65"/>
      <c r="BK13" s="32">
        <v>9</v>
      </c>
      <c r="BL13" s="32"/>
      <c r="BM13" s="33">
        <f t="shared" si="30"/>
        <v>9</v>
      </c>
      <c r="BN13" s="34">
        <f t="shared" si="31"/>
        <v>9</v>
      </c>
      <c r="BO13" s="35">
        <f t="shared" si="32"/>
        <v>9</v>
      </c>
      <c r="BP13" s="65"/>
      <c r="BQ13" s="32">
        <v>9</v>
      </c>
      <c r="BR13" s="32"/>
      <c r="BS13" s="33">
        <f t="shared" si="33"/>
        <v>9</v>
      </c>
      <c r="BT13" s="34">
        <f t="shared" si="34"/>
        <v>9</v>
      </c>
      <c r="BU13" s="35">
        <f t="shared" si="35"/>
        <v>9</v>
      </c>
    </row>
    <row r="14" spans="1:73" ht="13.5" hidden="1">
      <c r="A14" s="30">
        <f t="shared" si="36"/>
        <v>10</v>
      </c>
      <c r="B14" s="44"/>
      <c r="C14" s="32">
        <v>10</v>
      </c>
      <c r="D14" s="32"/>
      <c r="E14" s="33">
        <f aca="true" t="shared" si="37" ref="E14:E33">IF(OR(D14="OCS",D14="RAF"),D14,C14)</f>
        <v>10</v>
      </c>
      <c r="F14" s="34">
        <f t="shared" si="1"/>
        <v>9</v>
      </c>
      <c r="G14" s="35">
        <f t="shared" si="2"/>
        <v>9</v>
      </c>
      <c r="H14" s="44"/>
      <c r="I14" s="32">
        <v>10</v>
      </c>
      <c r="J14" s="32"/>
      <c r="K14" s="33">
        <f aca="true" t="shared" si="38" ref="K14:K33">IF(OR(J14="OCS",J14="RAF"),J14,I14)</f>
        <v>10</v>
      </c>
      <c r="L14" s="34">
        <f t="shared" si="4"/>
        <v>10</v>
      </c>
      <c r="M14" s="35">
        <f t="shared" si="5"/>
        <v>10</v>
      </c>
      <c r="N14" s="44"/>
      <c r="O14" s="32">
        <v>10</v>
      </c>
      <c r="P14" s="32"/>
      <c r="Q14" s="33">
        <f aca="true" t="shared" si="39" ref="Q14:Q33">IF(OR(P14="OCS",P14="RAF"),P14,O14)</f>
        <v>10</v>
      </c>
      <c r="R14" s="34">
        <f t="shared" si="7"/>
        <v>9</v>
      </c>
      <c r="S14" s="35">
        <f t="shared" si="8"/>
        <v>9</v>
      </c>
      <c r="T14" s="44"/>
      <c r="U14" s="32">
        <v>10</v>
      </c>
      <c r="V14" s="32"/>
      <c r="W14" s="33">
        <f aca="true" t="shared" si="40" ref="W14:W33">IF(OR(V14="OCS",V14="RAF"),V14,U14)</f>
        <v>10</v>
      </c>
      <c r="X14" s="34">
        <f t="shared" si="10"/>
        <v>9</v>
      </c>
      <c r="Y14" s="35">
        <f t="shared" si="11"/>
        <v>9</v>
      </c>
      <c r="Z14" s="44"/>
      <c r="AA14" s="32">
        <v>10</v>
      </c>
      <c r="AB14" s="32"/>
      <c r="AC14" s="33">
        <f aca="true" t="shared" si="41" ref="AC14:AC33">IF(OR(AB14="OCS",AB14="RAF"),AB14,AA14)</f>
        <v>10</v>
      </c>
      <c r="AD14" s="34">
        <f t="shared" si="13"/>
        <v>9</v>
      </c>
      <c r="AE14" s="35">
        <f t="shared" si="14"/>
        <v>9</v>
      </c>
      <c r="AF14" s="44"/>
      <c r="AG14" s="32">
        <v>10</v>
      </c>
      <c r="AH14" s="32"/>
      <c r="AI14" s="33">
        <f aca="true" t="shared" si="42" ref="AI14:AI33">IF(OR(AH14="OCS",AH14="RAF"),AH14,AG14)</f>
        <v>10</v>
      </c>
      <c r="AJ14" s="34">
        <f t="shared" si="16"/>
        <v>7</v>
      </c>
      <c r="AK14" s="35">
        <f t="shared" si="17"/>
        <v>7</v>
      </c>
      <c r="AL14" s="44"/>
      <c r="AM14" s="32">
        <v>10</v>
      </c>
      <c r="AN14" s="32"/>
      <c r="AO14" s="33">
        <f aca="true" t="shared" si="43" ref="AO14:AO33">IF(OR(AN14="OCS",AN14="RAF"),AN14,AM14)</f>
        <v>10</v>
      </c>
      <c r="AP14" s="34">
        <f t="shared" si="19"/>
        <v>10</v>
      </c>
      <c r="AQ14" s="35">
        <f t="shared" si="20"/>
        <v>10</v>
      </c>
      <c r="AR14" s="44"/>
      <c r="AS14" s="32">
        <v>10</v>
      </c>
      <c r="AT14" s="32"/>
      <c r="AU14" s="33">
        <f aca="true" t="shared" si="44" ref="AU14:AU33">IF(OR(AT14="OCS",AT14="RAF"),AT14,AS14)</f>
        <v>10</v>
      </c>
      <c r="AV14" s="34">
        <f t="shared" si="22"/>
        <v>9</v>
      </c>
      <c r="AW14" s="35">
        <f t="shared" si="23"/>
        <v>9</v>
      </c>
      <c r="AX14" s="43"/>
      <c r="AY14" s="32">
        <v>10</v>
      </c>
      <c r="AZ14" s="32"/>
      <c r="BA14" s="33">
        <f aca="true" t="shared" si="45" ref="BA14:BA33">IF(OR(AZ14="OCS",AZ14="RAF"),AZ14,AY14)</f>
        <v>10</v>
      </c>
      <c r="BB14" s="34">
        <f t="shared" si="25"/>
        <v>10</v>
      </c>
      <c r="BC14" s="35">
        <f t="shared" si="26"/>
        <v>10</v>
      </c>
      <c r="BD14" s="31"/>
      <c r="BE14" s="32">
        <v>10</v>
      </c>
      <c r="BF14" s="32"/>
      <c r="BG14" s="33">
        <f aca="true" t="shared" si="46" ref="BG14:BG33">IF(OR(BF14="OCS",BF14="RAF"),BF14,BE14)</f>
        <v>10</v>
      </c>
      <c r="BH14" s="34">
        <f t="shared" si="28"/>
        <v>10</v>
      </c>
      <c r="BI14" s="35">
        <f t="shared" si="29"/>
        <v>10</v>
      </c>
      <c r="BJ14" s="65"/>
      <c r="BK14" s="32">
        <v>10</v>
      </c>
      <c r="BL14" s="32"/>
      <c r="BM14" s="33">
        <f t="shared" si="30"/>
        <v>10</v>
      </c>
      <c r="BN14" s="34">
        <f t="shared" si="31"/>
        <v>10</v>
      </c>
      <c r="BO14" s="35">
        <f t="shared" si="32"/>
        <v>10</v>
      </c>
      <c r="BP14" s="65"/>
      <c r="BQ14" s="32">
        <v>10</v>
      </c>
      <c r="BR14" s="32"/>
      <c r="BS14" s="33">
        <f t="shared" si="33"/>
        <v>10</v>
      </c>
      <c r="BT14" s="34">
        <f t="shared" si="34"/>
        <v>10</v>
      </c>
      <c r="BU14" s="35">
        <f t="shared" si="35"/>
        <v>10</v>
      </c>
    </row>
    <row r="15" spans="1:73" ht="13.5" hidden="1">
      <c r="A15" s="30">
        <f t="shared" si="36"/>
        <v>11</v>
      </c>
      <c r="B15" s="44"/>
      <c r="C15" s="32">
        <v>11</v>
      </c>
      <c r="D15" s="32"/>
      <c r="E15" s="33">
        <f t="shared" si="37"/>
        <v>11</v>
      </c>
      <c r="F15" s="34">
        <f t="shared" si="1"/>
        <v>10</v>
      </c>
      <c r="G15" s="35">
        <f t="shared" si="2"/>
        <v>10</v>
      </c>
      <c r="H15" s="44"/>
      <c r="I15" s="32">
        <v>11</v>
      </c>
      <c r="J15" s="32"/>
      <c r="K15" s="33">
        <f t="shared" si="38"/>
        <v>11</v>
      </c>
      <c r="L15" s="34">
        <f t="shared" si="4"/>
        <v>11</v>
      </c>
      <c r="M15" s="35">
        <f t="shared" si="5"/>
        <v>11</v>
      </c>
      <c r="N15" s="44"/>
      <c r="O15" s="32">
        <v>11</v>
      </c>
      <c r="P15" s="32"/>
      <c r="Q15" s="33">
        <f t="shared" si="39"/>
        <v>11</v>
      </c>
      <c r="R15" s="34">
        <f t="shared" si="7"/>
        <v>10</v>
      </c>
      <c r="S15" s="35">
        <f t="shared" si="8"/>
        <v>10</v>
      </c>
      <c r="T15" s="44"/>
      <c r="U15" s="32">
        <v>11</v>
      </c>
      <c r="V15" s="32"/>
      <c r="W15" s="33">
        <f t="shared" si="40"/>
        <v>11</v>
      </c>
      <c r="X15" s="34">
        <f t="shared" si="10"/>
        <v>10</v>
      </c>
      <c r="Y15" s="35">
        <f t="shared" si="11"/>
        <v>10</v>
      </c>
      <c r="Z15" s="44"/>
      <c r="AA15" s="32">
        <v>11</v>
      </c>
      <c r="AB15" s="32"/>
      <c r="AC15" s="33">
        <f t="shared" si="41"/>
        <v>11</v>
      </c>
      <c r="AD15" s="34">
        <f t="shared" si="13"/>
        <v>10</v>
      </c>
      <c r="AE15" s="35">
        <f t="shared" si="14"/>
        <v>10</v>
      </c>
      <c r="AF15" s="44"/>
      <c r="AG15" s="32">
        <v>11</v>
      </c>
      <c r="AH15" s="32"/>
      <c r="AI15" s="33">
        <f t="shared" si="42"/>
        <v>11</v>
      </c>
      <c r="AJ15" s="34">
        <f t="shared" si="16"/>
        <v>8</v>
      </c>
      <c r="AK15" s="35">
        <f t="shared" si="17"/>
        <v>8</v>
      </c>
      <c r="AL15" s="44"/>
      <c r="AM15" s="32">
        <v>11</v>
      </c>
      <c r="AN15" s="32"/>
      <c r="AO15" s="33">
        <f t="shared" si="43"/>
        <v>11</v>
      </c>
      <c r="AP15" s="34">
        <f t="shared" si="19"/>
        <v>11</v>
      </c>
      <c r="AQ15" s="35">
        <f t="shared" si="20"/>
        <v>11</v>
      </c>
      <c r="AR15" s="44"/>
      <c r="AS15" s="32">
        <v>11</v>
      </c>
      <c r="AT15" s="32"/>
      <c r="AU15" s="33">
        <f t="shared" si="44"/>
        <v>11</v>
      </c>
      <c r="AV15" s="34">
        <f t="shared" si="22"/>
        <v>10</v>
      </c>
      <c r="AW15" s="35">
        <f t="shared" si="23"/>
        <v>10</v>
      </c>
      <c r="AX15" s="43"/>
      <c r="AY15" s="32">
        <v>11</v>
      </c>
      <c r="AZ15" s="32"/>
      <c r="BA15" s="33">
        <f t="shared" si="45"/>
        <v>11</v>
      </c>
      <c r="BB15" s="34">
        <f t="shared" si="25"/>
        <v>11</v>
      </c>
      <c r="BC15" s="35">
        <f t="shared" si="26"/>
        <v>11</v>
      </c>
      <c r="BD15" s="31"/>
      <c r="BE15" s="32">
        <v>11</v>
      </c>
      <c r="BF15" s="32"/>
      <c r="BG15" s="33">
        <f t="shared" si="46"/>
        <v>11</v>
      </c>
      <c r="BH15" s="34">
        <f t="shared" si="28"/>
        <v>11</v>
      </c>
      <c r="BI15" s="35">
        <f t="shared" si="29"/>
        <v>11</v>
      </c>
      <c r="BJ15" s="65"/>
      <c r="BK15" s="32">
        <v>11</v>
      </c>
      <c r="BL15" s="32"/>
      <c r="BM15" s="33">
        <f t="shared" si="30"/>
        <v>11</v>
      </c>
      <c r="BN15" s="34">
        <f t="shared" si="31"/>
        <v>11</v>
      </c>
      <c r="BO15" s="35">
        <f t="shared" si="32"/>
        <v>11</v>
      </c>
      <c r="BP15" s="65"/>
      <c r="BQ15" s="32">
        <v>11</v>
      </c>
      <c r="BR15" s="32"/>
      <c r="BS15" s="33">
        <f t="shared" si="33"/>
        <v>11</v>
      </c>
      <c r="BT15" s="34">
        <f t="shared" si="34"/>
        <v>11</v>
      </c>
      <c r="BU15" s="35">
        <f t="shared" si="35"/>
        <v>11</v>
      </c>
    </row>
    <row r="16" spans="1:73" ht="13.5" hidden="1">
      <c r="A16" s="30">
        <f t="shared" si="36"/>
        <v>12</v>
      </c>
      <c r="B16" s="44"/>
      <c r="C16" s="32">
        <v>12</v>
      </c>
      <c r="D16" s="32"/>
      <c r="E16" s="33">
        <f t="shared" si="37"/>
        <v>12</v>
      </c>
      <c r="F16" s="34">
        <f t="shared" si="1"/>
        <v>11</v>
      </c>
      <c r="G16" s="35">
        <f t="shared" si="2"/>
        <v>11</v>
      </c>
      <c r="H16" s="44"/>
      <c r="I16" s="32">
        <v>12</v>
      </c>
      <c r="J16" s="32"/>
      <c r="K16" s="33">
        <f t="shared" si="38"/>
        <v>12</v>
      </c>
      <c r="L16" s="34">
        <f t="shared" si="4"/>
        <v>12</v>
      </c>
      <c r="M16" s="35">
        <f t="shared" si="5"/>
        <v>12</v>
      </c>
      <c r="N16" s="44"/>
      <c r="O16" s="32">
        <v>12</v>
      </c>
      <c r="P16" s="32"/>
      <c r="Q16" s="33">
        <f t="shared" si="39"/>
        <v>12</v>
      </c>
      <c r="R16" s="34">
        <f t="shared" si="7"/>
        <v>11</v>
      </c>
      <c r="S16" s="35">
        <f t="shared" si="8"/>
        <v>11</v>
      </c>
      <c r="T16" s="44"/>
      <c r="U16" s="32">
        <v>12</v>
      </c>
      <c r="V16" s="32"/>
      <c r="W16" s="33">
        <f t="shared" si="40"/>
        <v>12</v>
      </c>
      <c r="X16" s="34">
        <f t="shared" si="10"/>
        <v>11</v>
      </c>
      <c r="Y16" s="35">
        <f t="shared" si="11"/>
        <v>11</v>
      </c>
      <c r="Z16" s="44"/>
      <c r="AA16" s="32">
        <v>12</v>
      </c>
      <c r="AB16" s="32"/>
      <c r="AC16" s="33">
        <f t="shared" si="41"/>
        <v>12</v>
      </c>
      <c r="AD16" s="34">
        <f t="shared" si="13"/>
        <v>11</v>
      </c>
      <c r="AE16" s="35">
        <f t="shared" si="14"/>
        <v>11</v>
      </c>
      <c r="AF16" s="44"/>
      <c r="AG16" s="32">
        <v>12</v>
      </c>
      <c r="AH16" s="32"/>
      <c r="AI16" s="33">
        <f t="shared" si="42"/>
        <v>12</v>
      </c>
      <c r="AJ16" s="34">
        <f t="shared" si="16"/>
        <v>9</v>
      </c>
      <c r="AK16" s="35">
        <f t="shared" si="17"/>
        <v>9</v>
      </c>
      <c r="AL16" s="44"/>
      <c r="AM16" s="32">
        <v>12</v>
      </c>
      <c r="AN16" s="32"/>
      <c r="AO16" s="33">
        <f t="shared" si="43"/>
        <v>12</v>
      </c>
      <c r="AP16" s="34">
        <f t="shared" si="19"/>
        <v>12</v>
      </c>
      <c r="AQ16" s="35">
        <f t="shared" si="20"/>
        <v>12</v>
      </c>
      <c r="AR16" s="44"/>
      <c r="AS16" s="32">
        <v>12</v>
      </c>
      <c r="AT16" s="32"/>
      <c r="AU16" s="33">
        <f t="shared" si="44"/>
        <v>12</v>
      </c>
      <c r="AV16" s="34">
        <f t="shared" si="22"/>
        <v>11</v>
      </c>
      <c r="AW16" s="35">
        <f t="shared" si="23"/>
        <v>11</v>
      </c>
      <c r="AX16" s="43"/>
      <c r="AY16" s="32">
        <v>12</v>
      </c>
      <c r="AZ16" s="32"/>
      <c r="BA16" s="33">
        <f t="shared" si="45"/>
        <v>12</v>
      </c>
      <c r="BB16" s="34">
        <f t="shared" si="25"/>
        <v>12</v>
      </c>
      <c r="BC16" s="35">
        <f t="shared" si="26"/>
        <v>12</v>
      </c>
      <c r="BD16" s="31"/>
      <c r="BE16" s="32">
        <v>12</v>
      </c>
      <c r="BF16" s="32"/>
      <c r="BG16" s="33">
        <f t="shared" si="46"/>
        <v>12</v>
      </c>
      <c r="BH16" s="34">
        <f t="shared" si="28"/>
        <v>12</v>
      </c>
      <c r="BI16" s="35">
        <f t="shared" si="29"/>
        <v>12</v>
      </c>
      <c r="BJ16" s="65"/>
      <c r="BK16" s="32">
        <v>12</v>
      </c>
      <c r="BL16" s="32"/>
      <c r="BM16" s="33">
        <f t="shared" si="30"/>
        <v>12</v>
      </c>
      <c r="BN16" s="34">
        <f t="shared" si="31"/>
        <v>12</v>
      </c>
      <c r="BO16" s="35">
        <f t="shared" si="32"/>
        <v>12</v>
      </c>
      <c r="BP16" s="65"/>
      <c r="BQ16" s="32">
        <v>12</v>
      </c>
      <c r="BR16" s="32"/>
      <c r="BS16" s="33">
        <f t="shared" si="33"/>
        <v>12</v>
      </c>
      <c r="BT16" s="34">
        <f t="shared" si="34"/>
        <v>12</v>
      </c>
      <c r="BU16" s="35">
        <f t="shared" si="35"/>
        <v>12</v>
      </c>
    </row>
    <row r="17" spans="1:73" ht="13.5" hidden="1">
      <c r="A17" s="30">
        <f t="shared" si="36"/>
        <v>13</v>
      </c>
      <c r="B17" s="44"/>
      <c r="C17" s="32">
        <v>13</v>
      </c>
      <c r="D17" s="32"/>
      <c r="E17" s="33">
        <f t="shared" si="37"/>
        <v>13</v>
      </c>
      <c r="F17" s="34">
        <f t="shared" si="1"/>
        <v>12</v>
      </c>
      <c r="G17" s="35">
        <f t="shared" si="2"/>
        <v>12</v>
      </c>
      <c r="H17" s="44"/>
      <c r="I17" s="32">
        <v>13</v>
      </c>
      <c r="J17" s="32"/>
      <c r="K17" s="33">
        <f t="shared" si="38"/>
        <v>13</v>
      </c>
      <c r="L17" s="34">
        <f t="shared" si="4"/>
        <v>13</v>
      </c>
      <c r="M17" s="35">
        <f t="shared" si="5"/>
        <v>13</v>
      </c>
      <c r="N17" s="44"/>
      <c r="O17" s="32">
        <v>13</v>
      </c>
      <c r="P17" s="32"/>
      <c r="Q17" s="33">
        <f t="shared" si="39"/>
        <v>13</v>
      </c>
      <c r="R17" s="34">
        <f t="shared" si="7"/>
        <v>12</v>
      </c>
      <c r="S17" s="35">
        <f t="shared" si="8"/>
        <v>12</v>
      </c>
      <c r="T17" s="44"/>
      <c r="U17" s="32">
        <v>13</v>
      </c>
      <c r="V17" s="32"/>
      <c r="W17" s="33">
        <f t="shared" si="40"/>
        <v>13</v>
      </c>
      <c r="X17" s="34">
        <f t="shared" si="10"/>
        <v>12</v>
      </c>
      <c r="Y17" s="35">
        <f t="shared" si="11"/>
        <v>12</v>
      </c>
      <c r="Z17" s="44"/>
      <c r="AA17" s="32">
        <v>13</v>
      </c>
      <c r="AB17" s="32"/>
      <c r="AC17" s="33">
        <f t="shared" si="41"/>
        <v>13</v>
      </c>
      <c r="AD17" s="34">
        <f t="shared" si="13"/>
        <v>12</v>
      </c>
      <c r="AE17" s="35">
        <f t="shared" si="14"/>
        <v>12</v>
      </c>
      <c r="AF17" s="44"/>
      <c r="AG17" s="32">
        <v>13</v>
      </c>
      <c r="AH17" s="32"/>
      <c r="AI17" s="33">
        <f t="shared" si="42"/>
        <v>13</v>
      </c>
      <c r="AJ17" s="34">
        <f t="shared" si="16"/>
        <v>10</v>
      </c>
      <c r="AK17" s="35">
        <f t="shared" si="17"/>
        <v>10</v>
      </c>
      <c r="AL17" s="44"/>
      <c r="AM17" s="32">
        <v>13</v>
      </c>
      <c r="AN17" s="32"/>
      <c r="AO17" s="33">
        <f t="shared" si="43"/>
        <v>13</v>
      </c>
      <c r="AP17" s="34">
        <f t="shared" si="19"/>
        <v>13</v>
      </c>
      <c r="AQ17" s="35">
        <f t="shared" si="20"/>
        <v>13</v>
      </c>
      <c r="AR17" s="44"/>
      <c r="AS17" s="32">
        <v>13</v>
      </c>
      <c r="AT17" s="32"/>
      <c r="AU17" s="33">
        <f t="shared" si="44"/>
        <v>13</v>
      </c>
      <c r="AV17" s="34">
        <f t="shared" si="22"/>
        <v>12</v>
      </c>
      <c r="AW17" s="35">
        <f t="shared" si="23"/>
        <v>12</v>
      </c>
      <c r="AX17" s="43"/>
      <c r="AY17" s="32">
        <v>13</v>
      </c>
      <c r="AZ17" s="32"/>
      <c r="BA17" s="33">
        <f t="shared" si="45"/>
        <v>13</v>
      </c>
      <c r="BB17" s="34">
        <f t="shared" si="25"/>
        <v>13</v>
      </c>
      <c r="BC17" s="35">
        <f t="shared" si="26"/>
        <v>13</v>
      </c>
      <c r="BD17" s="63"/>
      <c r="BE17" s="32">
        <v>13</v>
      </c>
      <c r="BF17" s="32"/>
      <c r="BG17" s="33">
        <f t="shared" si="46"/>
        <v>13</v>
      </c>
      <c r="BH17" s="34">
        <f t="shared" si="28"/>
        <v>13</v>
      </c>
      <c r="BI17" s="35">
        <f t="shared" si="29"/>
        <v>13</v>
      </c>
      <c r="BJ17" s="65"/>
      <c r="BK17" s="32">
        <v>13</v>
      </c>
      <c r="BL17" s="32"/>
      <c r="BM17" s="33">
        <f t="shared" si="30"/>
        <v>13</v>
      </c>
      <c r="BN17" s="34">
        <f t="shared" si="31"/>
        <v>13</v>
      </c>
      <c r="BO17" s="35">
        <f t="shared" si="32"/>
        <v>13</v>
      </c>
      <c r="BP17" s="65"/>
      <c r="BQ17" s="32">
        <v>13</v>
      </c>
      <c r="BR17" s="32"/>
      <c r="BS17" s="33">
        <f t="shared" si="33"/>
        <v>13</v>
      </c>
      <c r="BT17" s="34">
        <f t="shared" si="34"/>
        <v>13</v>
      </c>
      <c r="BU17" s="35">
        <f t="shared" si="35"/>
        <v>13</v>
      </c>
    </row>
    <row r="18" spans="1:73" ht="13.5" hidden="1">
      <c r="A18" s="30">
        <f t="shared" si="36"/>
        <v>14</v>
      </c>
      <c r="B18" s="44"/>
      <c r="C18" s="32">
        <v>14</v>
      </c>
      <c r="D18" s="32"/>
      <c r="E18" s="33">
        <f t="shared" si="37"/>
        <v>14</v>
      </c>
      <c r="F18" s="34">
        <f t="shared" si="1"/>
        <v>13</v>
      </c>
      <c r="G18" s="35">
        <f t="shared" si="2"/>
        <v>13</v>
      </c>
      <c r="H18" s="44"/>
      <c r="I18" s="32">
        <v>14</v>
      </c>
      <c r="J18" s="32"/>
      <c r="K18" s="33">
        <f t="shared" si="38"/>
        <v>14</v>
      </c>
      <c r="L18" s="34">
        <f t="shared" si="4"/>
        <v>14</v>
      </c>
      <c r="M18" s="35">
        <f t="shared" si="5"/>
        <v>14</v>
      </c>
      <c r="N18" s="44"/>
      <c r="O18" s="32">
        <v>14</v>
      </c>
      <c r="P18" s="32"/>
      <c r="Q18" s="33">
        <f t="shared" si="39"/>
        <v>14</v>
      </c>
      <c r="R18" s="34">
        <f t="shared" si="7"/>
        <v>13</v>
      </c>
      <c r="S18" s="35">
        <f t="shared" si="8"/>
        <v>13</v>
      </c>
      <c r="T18" s="44"/>
      <c r="U18" s="32">
        <v>14</v>
      </c>
      <c r="V18" s="32"/>
      <c r="W18" s="33">
        <f t="shared" si="40"/>
        <v>14</v>
      </c>
      <c r="X18" s="34">
        <f t="shared" si="10"/>
        <v>13</v>
      </c>
      <c r="Y18" s="35">
        <f t="shared" si="11"/>
        <v>13</v>
      </c>
      <c r="Z18" s="44"/>
      <c r="AA18" s="32">
        <v>14</v>
      </c>
      <c r="AB18" s="32"/>
      <c r="AC18" s="33">
        <f t="shared" si="41"/>
        <v>14</v>
      </c>
      <c r="AD18" s="34">
        <f t="shared" si="13"/>
        <v>13</v>
      </c>
      <c r="AE18" s="35">
        <f t="shared" si="14"/>
        <v>13</v>
      </c>
      <c r="AF18" s="44"/>
      <c r="AG18" s="32">
        <v>14</v>
      </c>
      <c r="AH18" s="32"/>
      <c r="AI18" s="33">
        <f t="shared" si="42"/>
        <v>14</v>
      </c>
      <c r="AJ18" s="34">
        <f t="shared" si="16"/>
        <v>11</v>
      </c>
      <c r="AK18" s="35">
        <f t="shared" si="17"/>
        <v>11</v>
      </c>
      <c r="AL18" s="44"/>
      <c r="AM18" s="32">
        <v>14</v>
      </c>
      <c r="AN18" s="32"/>
      <c r="AO18" s="33">
        <f t="shared" si="43"/>
        <v>14</v>
      </c>
      <c r="AP18" s="34">
        <f t="shared" si="19"/>
        <v>14</v>
      </c>
      <c r="AQ18" s="35">
        <f t="shared" si="20"/>
        <v>14</v>
      </c>
      <c r="AR18" s="44"/>
      <c r="AS18" s="32">
        <v>14</v>
      </c>
      <c r="AT18" s="32"/>
      <c r="AU18" s="33">
        <f t="shared" si="44"/>
        <v>14</v>
      </c>
      <c r="AV18" s="34">
        <f t="shared" si="22"/>
        <v>13</v>
      </c>
      <c r="AW18" s="35">
        <f t="shared" si="23"/>
        <v>13</v>
      </c>
      <c r="AX18" s="43"/>
      <c r="AY18" s="32">
        <v>14</v>
      </c>
      <c r="AZ18" s="32"/>
      <c r="BA18" s="33">
        <f t="shared" si="45"/>
        <v>14</v>
      </c>
      <c r="BB18" s="34">
        <f t="shared" si="25"/>
        <v>14</v>
      </c>
      <c r="BC18" s="35">
        <f t="shared" si="26"/>
        <v>14</v>
      </c>
      <c r="BD18" s="31"/>
      <c r="BE18" s="32">
        <v>14</v>
      </c>
      <c r="BF18" s="32"/>
      <c r="BG18" s="33">
        <f t="shared" si="46"/>
        <v>14</v>
      </c>
      <c r="BH18" s="34">
        <f t="shared" si="28"/>
        <v>14</v>
      </c>
      <c r="BI18" s="35">
        <f t="shared" si="29"/>
        <v>14</v>
      </c>
      <c r="BJ18" s="65"/>
      <c r="BK18" s="32">
        <v>14</v>
      </c>
      <c r="BL18" s="32"/>
      <c r="BM18" s="33">
        <f t="shared" si="30"/>
        <v>14</v>
      </c>
      <c r="BN18" s="34">
        <f t="shared" si="31"/>
        <v>14</v>
      </c>
      <c r="BO18" s="35">
        <f t="shared" si="32"/>
        <v>14</v>
      </c>
      <c r="BP18" s="65"/>
      <c r="BQ18" s="32">
        <v>14</v>
      </c>
      <c r="BR18" s="32"/>
      <c r="BS18" s="33">
        <f t="shared" si="33"/>
        <v>14</v>
      </c>
      <c r="BT18" s="34">
        <f t="shared" si="34"/>
        <v>14</v>
      </c>
      <c r="BU18" s="35">
        <f t="shared" si="35"/>
        <v>14</v>
      </c>
    </row>
    <row r="19" spans="1:73" ht="13.5" hidden="1">
      <c r="A19" s="30">
        <f t="shared" si="36"/>
        <v>15</v>
      </c>
      <c r="B19" s="44"/>
      <c r="C19" s="32">
        <v>15</v>
      </c>
      <c r="D19" s="32"/>
      <c r="E19" s="33">
        <f t="shared" si="37"/>
        <v>15</v>
      </c>
      <c r="F19" s="34">
        <f t="shared" si="1"/>
        <v>14</v>
      </c>
      <c r="G19" s="35">
        <f t="shared" si="2"/>
        <v>14</v>
      </c>
      <c r="H19" s="44"/>
      <c r="I19" s="32">
        <v>15</v>
      </c>
      <c r="J19" s="32"/>
      <c r="K19" s="33">
        <f t="shared" si="38"/>
        <v>15</v>
      </c>
      <c r="L19" s="34">
        <f t="shared" si="4"/>
        <v>15</v>
      </c>
      <c r="M19" s="35">
        <f t="shared" si="5"/>
        <v>15</v>
      </c>
      <c r="N19" s="44"/>
      <c r="O19" s="32">
        <v>15</v>
      </c>
      <c r="P19" s="32"/>
      <c r="Q19" s="33">
        <f t="shared" si="39"/>
        <v>15</v>
      </c>
      <c r="R19" s="34">
        <f t="shared" si="7"/>
        <v>14</v>
      </c>
      <c r="S19" s="35">
        <f t="shared" si="8"/>
        <v>14</v>
      </c>
      <c r="T19" s="44"/>
      <c r="U19" s="32">
        <v>15</v>
      </c>
      <c r="V19" s="32"/>
      <c r="W19" s="33">
        <f t="shared" si="40"/>
        <v>15</v>
      </c>
      <c r="X19" s="34">
        <f t="shared" si="10"/>
        <v>14</v>
      </c>
      <c r="Y19" s="35">
        <f t="shared" si="11"/>
        <v>14</v>
      </c>
      <c r="Z19" s="44"/>
      <c r="AA19" s="32">
        <v>15</v>
      </c>
      <c r="AB19" s="32"/>
      <c r="AC19" s="33">
        <f t="shared" si="41"/>
        <v>15</v>
      </c>
      <c r="AD19" s="34">
        <f t="shared" si="13"/>
        <v>14</v>
      </c>
      <c r="AE19" s="35">
        <f t="shared" si="14"/>
        <v>14</v>
      </c>
      <c r="AF19" s="44"/>
      <c r="AG19" s="32">
        <v>15</v>
      </c>
      <c r="AH19" s="32"/>
      <c r="AI19" s="33">
        <f t="shared" si="42"/>
        <v>15</v>
      </c>
      <c r="AJ19" s="34">
        <f t="shared" si="16"/>
        <v>12</v>
      </c>
      <c r="AK19" s="35">
        <f t="shared" si="17"/>
        <v>12</v>
      </c>
      <c r="AL19" s="44"/>
      <c r="AM19" s="32">
        <v>15</v>
      </c>
      <c r="AN19" s="32"/>
      <c r="AO19" s="33">
        <f t="shared" si="43"/>
        <v>15</v>
      </c>
      <c r="AP19" s="34">
        <f t="shared" si="19"/>
        <v>15</v>
      </c>
      <c r="AQ19" s="35">
        <f t="shared" si="20"/>
        <v>15</v>
      </c>
      <c r="AR19" s="44"/>
      <c r="AS19" s="32">
        <v>15</v>
      </c>
      <c r="AT19" s="32"/>
      <c r="AU19" s="33">
        <f t="shared" si="44"/>
        <v>15</v>
      </c>
      <c r="AV19" s="34">
        <f t="shared" si="22"/>
        <v>14</v>
      </c>
      <c r="AW19" s="35">
        <f t="shared" si="23"/>
        <v>14</v>
      </c>
      <c r="AX19" s="43"/>
      <c r="AY19" s="32">
        <v>15</v>
      </c>
      <c r="AZ19" s="32"/>
      <c r="BA19" s="33">
        <f t="shared" si="45"/>
        <v>15</v>
      </c>
      <c r="BB19" s="34">
        <f t="shared" si="25"/>
        <v>15</v>
      </c>
      <c r="BC19" s="35">
        <f t="shared" si="26"/>
        <v>15</v>
      </c>
      <c r="BD19" s="31"/>
      <c r="BE19" s="32">
        <v>15</v>
      </c>
      <c r="BF19" s="32"/>
      <c r="BG19" s="33">
        <f t="shared" si="46"/>
        <v>15</v>
      </c>
      <c r="BH19" s="34">
        <f t="shared" si="28"/>
        <v>15</v>
      </c>
      <c r="BI19" s="35">
        <f t="shared" si="29"/>
        <v>15</v>
      </c>
      <c r="BJ19" s="65"/>
      <c r="BK19" s="32">
        <v>15</v>
      </c>
      <c r="BL19" s="32"/>
      <c r="BM19" s="33">
        <f t="shared" si="30"/>
        <v>15</v>
      </c>
      <c r="BN19" s="34">
        <f t="shared" si="31"/>
        <v>15</v>
      </c>
      <c r="BO19" s="35">
        <f t="shared" si="32"/>
        <v>15</v>
      </c>
      <c r="BP19" s="65"/>
      <c r="BQ19" s="32">
        <v>15</v>
      </c>
      <c r="BR19" s="32"/>
      <c r="BS19" s="33">
        <f t="shared" si="33"/>
        <v>15</v>
      </c>
      <c r="BT19" s="34">
        <f t="shared" si="34"/>
        <v>15</v>
      </c>
      <c r="BU19" s="35">
        <f t="shared" si="35"/>
        <v>15</v>
      </c>
    </row>
    <row r="20" spans="1:73" ht="13.5" hidden="1">
      <c r="A20" s="30">
        <f t="shared" si="36"/>
        <v>16</v>
      </c>
      <c r="B20" s="45"/>
      <c r="C20" s="32">
        <v>16</v>
      </c>
      <c r="D20" s="32"/>
      <c r="E20" s="33">
        <f t="shared" si="37"/>
        <v>16</v>
      </c>
      <c r="F20" s="34">
        <f t="shared" si="1"/>
        <v>15</v>
      </c>
      <c r="G20" s="35">
        <f t="shared" si="2"/>
        <v>15</v>
      </c>
      <c r="H20" s="45"/>
      <c r="I20" s="32">
        <v>16</v>
      </c>
      <c r="J20" s="32"/>
      <c r="K20" s="33">
        <f t="shared" si="38"/>
        <v>16</v>
      </c>
      <c r="L20" s="34">
        <f t="shared" si="4"/>
        <v>16</v>
      </c>
      <c r="M20" s="35">
        <f t="shared" si="5"/>
        <v>16</v>
      </c>
      <c r="N20" s="45"/>
      <c r="O20" s="32">
        <v>16</v>
      </c>
      <c r="P20" s="32"/>
      <c r="Q20" s="33">
        <f t="shared" si="39"/>
        <v>16</v>
      </c>
      <c r="R20" s="34">
        <f t="shared" si="7"/>
        <v>15</v>
      </c>
      <c r="S20" s="35">
        <f t="shared" si="8"/>
        <v>15</v>
      </c>
      <c r="T20" s="45"/>
      <c r="U20" s="32">
        <v>16</v>
      </c>
      <c r="V20" s="32"/>
      <c r="W20" s="33">
        <f t="shared" si="40"/>
        <v>16</v>
      </c>
      <c r="X20" s="34">
        <f t="shared" si="10"/>
        <v>15</v>
      </c>
      <c r="Y20" s="35">
        <f t="shared" si="11"/>
        <v>15</v>
      </c>
      <c r="Z20" s="45"/>
      <c r="AA20" s="32">
        <v>16</v>
      </c>
      <c r="AB20" s="32"/>
      <c r="AC20" s="33">
        <f t="shared" si="41"/>
        <v>16</v>
      </c>
      <c r="AD20" s="34">
        <f t="shared" si="13"/>
        <v>15</v>
      </c>
      <c r="AE20" s="35">
        <f t="shared" si="14"/>
        <v>15</v>
      </c>
      <c r="AF20" s="45"/>
      <c r="AG20" s="32">
        <v>16</v>
      </c>
      <c r="AH20" s="32"/>
      <c r="AI20" s="33">
        <f t="shared" si="42"/>
        <v>16</v>
      </c>
      <c r="AJ20" s="34">
        <f t="shared" si="16"/>
        <v>13</v>
      </c>
      <c r="AK20" s="35">
        <f t="shared" si="17"/>
        <v>13</v>
      </c>
      <c r="AL20" s="45"/>
      <c r="AM20" s="32">
        <v>16</v>
      </c>
      <c r="AN20" s="32"/>
      <c r="AO20" s="33">
        <f t="shared" si="43"/>
        <v>16</v>
      </c>
      <c r="AP20" s="34">
        <f t="shared" si="19"/>
        <v>16</v>
      </c>
      <c r="AQ20" s="35">
        <f t="shared" si="20"/>
        <v>16</v>
      </c>
      <c r="AR20" s="45"/>
      <c r="AS20" s="32">
        <v>16</v>
      </c>
      <c r="AT20" s="32"/>
      <c r="AU20" s="33">
        <f t="shared" si="44"/>
        <v>16</v>
      </c>
      <c r="AV20" s="34">
        <f t="shared" si="22"/>
        <v>15</v>
      </c>
      <c r="AW20" s="35">
        <f t="shared" si="23"/>
        <v>15</v>
      </c>
      <c r="AX20" s="43"/>
      <c r="AY20" s="32">
        <v>16</v>
      </c>
      <c r="AZ20" s="32"/>
      <c r="BA20" s="33">
        <f t="shared" si="45"/>
        <v>16</v>
      </c>
      <c r="BB20" s="34">
        <f t="shared" si="25"/>
        <v>16</v>
      </c>
      <c r="BC20" s="35">
        <f t="shared" si="26"/>
        <v>16</v>
      </c>
      <c r="BD20" s="31"/>
      <c r="BE20" s="32">
        <v>16</v>
      </c>
      <c r="BF20" s="32"/>
      <c r="BG20" s="33">
        <f t="shared" si="46"/>
        <v>16</v>
      </c>
      <c r="BH20" s="34">
        <f t="shared" si="28"/>
        <v>16</v>
      </c>
      <c r="BI20" s="35">
        <f t="shared" si="29"/>
        <v>16</v>
      </c>
      <c r="BJ20" s="65"/>
      <c r="BK20" s="32">
        <v>16</v>
      </c>
      <c r="BL20" s="32"/>
      <c r="BM20" s="33">
        <f t="shared" si="30"/>
        <v>16</v>
      </c>
      <c r="BN20" s="34">
        <f t="shared" si="31"/>
        <v>16</v>
      </c>
      <c r="BO20" s="35">
        <f t="shared" si="32"/>
        <v>16</v>
      </c>
      <c r="BP20" s="65"/>
      <c r="BQ20" s="32">
        <v>16</v>
      </c>
      <c r="BR20" s="32"/>
      <c r="BS20" s="33">
        <f t="shared" si="33"/>
        <v>16</v>
      </c>
      <c r="BT20" s="34">
        <f t="shared" si="34"/>
        <v>16</v>
      </c>
      <c r="BU20" s="35">
        <f t="shared" si="35"/>
        <v>16</v>
      </c>
    </row>
    <row r="21" spans="1:73" ht="13.5" hidden="1">
      <c r="A21" s="30">
        <f t="shared" si="36"/>
        <v>17</v>
      </c>
      <c r="B21" s="44"/>
      <c r="C21" s="32">
        <v>17</v>
      </c>
      <c r="D21" s="32"/>
      <c r="E21" s="33">
        <f t="shared" si="37"/>
        <v>17</v>
      </c>
      <c r="F21" s="34">
        <f t="shared" si="1"/>
        <v>16</v>
      </c>
      <c r="G21" s="35">
        <f t="shared" si="2"/>
        <v>16</v>
      </c>
      <c r="H21" s="44"/>
      <c r="I21" s="32">
        <v>17</v>
      </c>
      <c r="J21" s="32"/>
      <c r="K21" s="33">
        <f t="shared" si="38"/>
        <v>17</v>
      </c>
      <c r="L21" s="34">
        <f t="shared" si="4"/>
        <v>17</v>
      </c>
      <c r="M21" s="35">
        <f t="shared" si="5"/>
        <v>17</v>
      </c>
      <c r="N21" s="44"/>
      <c r="O21" s="32">
        <v>17</v>
      </c>
      <c r="P21" s="32"/>
      <c r="Q21" s="33">
        <f t="shared" si="39"/>
        <v>17</v>
      </c>
      <c r="R21" s="34">
        <f t="shared" si="7"/>
        <v>16</v>
      </c>
      <c r="S21" s="35">
        <f t="shared" si="8"/>
        <v>16</v>
      </c>
      <c r="T21" s="44"/>
      <c r="U21" s="32">
        <v>17</v>
      </c>
      <c r="V21" s="32"/>
      <c r="W21" s="33">
        <f t="shared" si="40"/>
        <v>17</v>
      </c>
      <c r="X21" s="34">
        <f t="shared" si="10"/>
        <v>16</v>
      </c>
      <c r="Y21" s="35">
        <f t="shared" si="11"/>
        <v>16</v>
      </c>
      <c r="Z21" s="44"/>
      <c r="AA21" s="32">
        <v>17</v>
      </c>
      <c r="AB21" s="32"/>
      <c r="AC21" s="33">
        <f t="shared" si="41"/>
        <v>17</v>
      </c>
      <c r="AD21" s="34">
        <f t="shared" si="13"/>
        <v>16</v>
      </c>
      <c r="AE21" s="35">
        <f t="shared" si="14"/>
        <v>16</v>
      </c>
      <c r="AF21" s="44"/>
      <c r="AG21" s="32">
        <v>17</v>
      </c>
      <c r="AH21" s="32"/>
      <c r="AI21" s="33">
        <f t="shared" si="42"/>
        <v>17</v>
      </c>
      <c r="AJ21" s="34">
        <f t="shared" si="16"/>
        <v>14</v>
      </c>
      <c r="AK21" s="35">
        <f t="shared" si="17"/>
        <v>14</v>
      </c>
      <c r="AL21" s="44"/>
      <c r="AM21" s="32">
        <v>17</v>
      </c>
      <c r="AN21" s="32"/>
      <c r="AO21" s="33">
        <f t="shared" si="43"/>
        <v>17</v>
      </c>
      <c r="AP21" s="34">
        <f t="shared" si="19"/>
        <v>17</v>
      </c>
      <c r="AQ21" s="35">
        <f t="shared" si="20"/>
        <v>17</v>
      </c>
      <c r="AR21" s="44"/>
      <c r="AS21" s="32">
        <v>17</v>
      </c>
      <c r="AT21" s="32"/>
      <c r="AU21" s="33">
        <f t="shared" si="44"/>
        <v>17</v>
      </c>
      <c r="AV21" s="34">
        <f t="shared" si="22"/>
        <v>16</v>
      </c>
      <c r="AW21" s="35">
        <f t="shared" si="23"/>
        <v>16</v>
      </c>
      <c r="AX21" s="43"/>
      <c r="AY21" s="32">
        <v>17</v>
      </c>
      <c r="AZ21" s="32"/>
      <c r="BA21" s="33">
        <f t="shared" si="45"/>
        <v>17</v>
      </c>
      <c r="BB21" s="34">
        <f t="shared" si="25"/>
        <v>17</v>
      </c>
      <c r="BC21" s="35">
        <f t="shared" si="26"/>
        <v>17</v>
      </c>
      <c r="BD21" s="31"/>
      <c r="BE21" s="32">
        <v>17</v>
      </c>
      <c r="BF21" s="32"/>
      <c r="BG21" s="33">
        <f t="shared" si="46"/>
        <v>17</v>
      </c>
      <c r="BH21" s="34">
        <f t="shared" si="28"/>
        <v>17</v>
      </c>
      <c r="BI21" s="35">
        <f t="shared" si="29"/>
        <v>17</v>
      </c>
      <c r="BJ21" s="65"/>
      <c r="BK21" s="32">
        <v>17</v>
      </c>
      <c r="BL21" s="32"/>
      <c r="BM21" s="33">
        <f t="shared" si="30"/>
        <v>17</v>
      </c>
      <c r="BN21" s="34">
        <f t="shared" si="31"/>
        <v>17</v>
      </c>
      <c r="BO21" s="35">
        <f t="shared" si="32"/>
        <v>17</v>
      </c>
      <c r="BP21" s="65"/>
      <c r="BQ21" s="32">
        <v>17</v>
      </c>
      <c r="BR21" s="32"/>
      <c r="BS21" s="33">
        <f t="shared" si="33"/>
        <v>17</v>
      </c>
      <c r="BT21" s="34">
        <f t="shared" si="34"/>
        <v>17</v>
      </c>
      <c r="BU21" s="35">
        <f t="shared" si="35"/>
        <v>17</v>
      </c>
    </row>
    <row r="22" spans="1:73" ht="13.5" hidden="1">
      <c r="A22" s="30">
        <f t="shared" si="36"/>
        <v>18</v>
      </c>
      <c r="B22" s="45"/>
      <c r="C22" s="32">
        <v>18</v>
      </c>
      <c r="D22" s="32"/>
      <c r="E22" s="33">
        <f t="shared" si="37"/>
        <v>18</v>
      </c>
      <c r="F22" s="34">
        <f t="shared" si="1"/>
        <v>17</v>
      </c>
      <c r="G22" s="35">
        <f t="shared" si="2"/>
        <v>17</v>
      </c>
      <c r="H22" s="45"/>
      <c r="I22" s="32">
        <v>18</v>
      </c>
      <c r="J22" s="32"/>
      <c r="K22" s="33">
        <f t="shared" si="38"/>
        <v>18</v>
      </c>
      <c r="L22" s="34">
        <f t="shared" si="4"/>
        <v>18</v>
      </c>
      <c r="M22" s="35">
        <f t="shared" si="5"/>
        <v>18</v>
      </c>
      <c r="N22" s="45"/>
      <c r="O22" s="32">
        <v>18</v>
      </c>
      <c r="P22" s="32"/>
      <c r="Q22" s="33">
        <f t="shared" si="39"/>
        <v>18</v>
      </c>
      <c r="R22" s="34">
        <f t="shared" si="7"/>
        <v>17</v>
      </c>
      <c r="S22" s="35">
        <f t="shared" si="8"/>
        <v>17</v>
      </c>
      <c r="T22" s="45"/>
      <c r="U22" s="32">
        <v>18</v>
      </c>
      <c r="V22" s="32"/>
      <c r="W22" s="33">
        <f t="shared" si="40"/>
        <v>18</v>
      </c>
      <c r="X22" s="34">
        <f t="shared" si="10"/>
        <v>17</v>
      </c>
      <c r="Y22" s="35">
        <f t="shared" si="11"/>
        <v>17</v>
      </c>
      <c r="Z22" s="45"/>
      <c r="AA22" s="32">
        <v>18</v>
      </c>
      <c r="AB22" s="32"/>
      <c r="AC22" s="33">
        <f t="shared" si="41"/>
        <v>18</v>
      </c>
      <c r="AD22" s="34">
        <f t="shared" si="13"/>
        <v>17</v>
      </c>
      <c r="AE22" s="35">
        <f t="shared" si="14"/>
        <v>17</v>
      </c>
      <c r="AF22" s="45"/>
      <c r="AG22" s="32">
        <v>18</v>
      </c>
      <c r="AH22" s="32"/>
      <c r="AI22" s="33">
        <f t="shared" si="42"/>
        <v>18</v>
      </c>
      <c r="AJ22" s="34">
        <f t="shared" si="16"/>
        <v>15</v>
      </c>
      <c r="AK22" s="35">
        <f t="shared" si="17"/>
        <v>15</v>
      </c>
      <c r="AL22" s="45"/>
      <c r="AM22" s="32">
        <v>18</v>
      </c>
      <c r="AN22" s="32"/>
      <c r="AO22" s="33">
        <f t="shared" si="43"/>
        <v>18</v>
      </c>
      <c r="AP22" s="34">
        <f t="shared" si="19"/>
        <v>18</v>
      </c>
      <c r="AQ22" s="35">
        <f t="shared" si="20"/>
        <v>18</v>
      </c>
      <c r="AR22" s="45"/>
      <c r="AS22" s="32">
        <v>18</v>
      </c>
      <c r="AT22" s="32"/>
      <c r="AU22" s="33">
        <f t="shared" si="44"/>
        <v>18</v>
      </c>
      <c r="AV22" s="34">
        <f t="shared" si="22"/>
        <v>17</v>
      </c>
      <c r="AW22" s="35">
        <f t="shared" si="23"/>
        <v>17</v>
      </c>
      <c r="AX22" s="43"/>
      <c r="AY22" s="32">
        <v>18</v>
      </c>
      <c r="AZ22" s="32"/>
      <c r="BA22" s="33">
        <f t="shared" si="45"/>
        <v>18</v>
      </c>
      <c r="BB22" s="34">
        <f t="shared" si="25"/>
        <v>18</v>
      </c>
      <c r="BC22" s="35">
        <f t="shared" si="26"/>
        <v>18</v>
      </c>
      <c r="BD22" s="31"/>
      <c r="BE22" s="32">
        <v>18</v>
      </c>
      <c r="BF22" s="32"/>
      <c r="BG22" s="33">
        <f t="shared" si="46"/>
        <v>18</v>
      </c>
      <c r="BH22" s="34">
        <f t="shared" si="28"/>
        <v>18</v>
      </c>
      <c r="BI22" s="35">
        <f t="shared" si="29"/>
        <v>18</v>
      </c>
      <c r="BJ22" s="65"/>
      <c r="BK22" s="32">
        <v>18</v>
      </c>
      <c r="BL22" s="32"/>
      <c r="BM22" s="33">
        <f t="shared" si="30"/>
        <v>18</v>
      </c>
      <c r="BN22" s="34">
        <f t="shared" si="31"/>
        <v>18</v>
      </c>
      <c r="BO22" s="35">
        <f t="shared" si="32"/>
        <v>18</v>
      </c>
      <c r="BP22" s="65"/>
      <c r="BQ22" s="32">
        <v>18</v>
      </c>
      <c r="BR22" s="32"/>
      <c r="BS22" s="33">
        <f t="shared" si="33"/>
        <v>18</v>
      </c>
      <c r="BT22" s="34">
        <f t="shared" si="34"/>
        <v>18</v>
      </c>
      <c r="BU22" s="35">
        <f t="shared" si="35"/>
        <v>18</v>
      </c>
    </row>
    <row r="23" spans="1:73" ht="13.5" hidden="1">
      <c r="A23" s="30">
        <f t="shared" si="36"/>
        <v>19</v>
      </c>
      <c r="B23" s="45"/>
      <c r="C23" s="32">
        <v>19</v>
      </c>
      <c r="D23" s="32"/>
      <c r="E23" s="33">
        <f t="shared" si="37"/>
        <v>19</v>
      </c>
      <c r="F23" s="34">
        <f t="shared" si="1"/>
        <v>18</v>
      </c>
      <c r="G23" s="35">
        <f t="shared" si="2"/>
        <v>18</v>
      </c>
      <c r="H23" s="45"/>
      <c r="I23" s="32">
        <v>19</v>
      </c>
      <c r="J23" s="32"/>
      <c r="K23" s="33">
        <f t="shared" si="38"/>
        <v>19</v>
      </c>
      <c r="L23" s="34">
        <f t="shared" si="4"/>
        <v>19</v>
      </c>
      <c r="M23" s="35">
        <f t="shared" si="5"/>
        <v>19</v>
      </c>
      <c r="N23" s="45"/>
      <c r="O23" s="32">
        <v>19</v>
      </c>
      <c r="P23" s="32"/>
      <c r="Q23" s="33">
        <f t="shared" si="39"/>
        <v>19</v>
      </c>
      <c r="R23" s="34">
        <f t="shared" si="7"/>
        <v>18</v>
      </c>
      <c r="S23" s="35">
        <f t="shared" si="8"/>
        <v>18</v>
      </c>
      <c r="T23" s="45"/>
      <c r="U23" s="32">
        <v>19</v>
      </c>
      <c r="V23" s="32"/>
      <c r="W23" s="33">
        <f t="shared" si="40"/>
        <v>19</v>
      </c>
      <c r="X23" s="34">
        <f t="shared" si="10"/>
        <v>18</v>
      </c>
      <c r="Y23" s="35">
        <f t="shared" si="11"/>
        <v>18</v>
      </c>
      <c r="Z23" s="45"/>
      <c r="AA23" s="32">
        <v>19</v>
      </c>
      <c r="AB23" s="32"/>
      <c r="AC23" s="33">
        <f t="shared" si="41"/>
        <v>19</v>
      </c>
      <c r="AD23" s="34">
        <f t="shared" si="13"/>
        <v>18</v>
      </c>
      <c r="AE23" s="35">
        <f t="shared" si="14"/>
        <v>18</v>
      </c>
      <c r="AF23" s="45"/>
      <c r="AG23" s="32">
        <v>19</v>
      </c>
      <c r="AH23" s="32"/>
      <c r="AI23" s="33">
        <f t="shared" si="42"/>
        <v>19</v>
      </c>
      <c r="AJ23" s="34">
        <f t="shared" si="16"/>
        <v>16</v>
      </c>
      <c r="AK23" s="35">
        <f t="shared" si="17"/>
        <v>16</v>
      </c>
      <c r="AL23" s="45"/>
      <c r="AM23" s="32">
        <v>19</v>
      </c>
      <c r="AN23" s="32"/>
      <c r="AO23" s="33">
        <f t="shared" si="43"/>
        <v>19</v>
      </c>
      <c r="AP23" s="34">
        <f t="shared" si="19"/>
        <v>19</v>
      </c>
      <c r="AQ23" s="35">
        <f t="shared" si="20"/>
        <v>19</v>
      </c>
      <c r="AR23" s="45"/>
      <c r="AS23" s="32">
        <v>19</v>
      </c>
      <c r="AT23" s="32"/>
      <c r="AU23" s="33">
        <f t="shared" si="44"/>
        <v>19</v>
      </c>
      <c r="AV23" s="34">
        <f t="shared" si="22"/>
        <v>18</v>
      </c>
      <c r="AW23" s="35">
        <f t="shared" si="23"/>
        <v>18</v>
      </c>
      <c r="AX23" s="43"/>
      <c r="AY23" s="32">
        <v>19</v>
      </c>
      <c r="AZ23" s="32"/>
      <c r="BA23" s="33">
        <f t="shared" si="45"/>
        <v>19</v>
      </c>
      <c r="BB23" s="34">
        <f t="shared" si="25"/>
        <v>19</v>
      </c>
      <c r="BC23" s="35">
        <f t="shared" si="26"/>
        <v>19</v>
      </c>
      <c r="BD23" s="31"/>
      <c r="BE23" s="32">
        <v>19</v>
      </c>
      <c r="BF23" s="32"/>
      <c r="BG23" s="33">
        <f t="shared" si="46"/>
        <v>19</v>
      </c>
      <c r="BH23" s="34">
        <f t="shared" si="28"/>
        <v>19</v>
      </c>
      <c r="BI23" s="35">
        <f t="shared" si="29"/>
        <v>19</v>
      </c>
      <c r="BJ23" s="65"/>
      <c r="BK23" s="32">
        <v>19</v>
      </c>
      <c r="BL23" s="32"/>
      <c r="BM23" s="33">
        <f t="shared" si="30"/>
        <v>19</v>
      </c>
      <c r="BN23" s="34">
        <f t="shared" si="31"/>
        <v>19</v>
      </c>
      <c r="BO23" s="35">
        <f t="shared" si="32"/>
        <v>19</v>
      </c>
      <c r="BP23" s="65"/>
      <c r="BQ23" s="32">
        <v>19</v>
      </c>
      <c r="BR23" s="32"/>
      <c r="BS23" s="33">
        <f t="shared" si="33"/>
        <v>19</v>
      </c>
      <c r="BT23" s="34">
        <f t="shared" si="34"/>
        <v>19</v>
      </c>
      <c r="BU23" s="35">
        <f t="shared" si="35"/>
        <v>19</v>
      </c>
    </row>
    <row r="24" spans="1:73" ht="13.5" hidden="1">
      <c r="A24" s="30">
        <f t="shared" si="36"/>
        <v>20</v>
      </c>
      <c r="B24" s="44"/>
      <c r="C24" s="32">
        <v>20</v>
      </c>
      <c r="D24" s="32"/>
      <c r="E24" s="33">
        <f t="shared" si="37"/>
        <v>20</v>
      </c>
      <c r="F24" s="34">
        <f t="shared" si="1"/>
        <v>19</v>
      </c>
      <c r="G24" s="35">
        <f t="shared" si="2"/>
        <v>19</v>
      </c>
      <c r="H24" s="44"/>
      <c r="I24" s="32">
        <v>20</v>
      </c>
      <c r="J24" s="32"/>
      <c r="K24" s="33">
        <f t="shared" si="38"/>
        <v>20</v>
      </c>
      <c r="L24" s="34">
        <f t="shared" si="4"/>
        <v>20</v>
      </c>
      <c r="M24" s="35">
        <f t="shared" si="5"/>
        <v>20</v>
      </c>
      <c r="N24" s="44"/>
      <c r="O24" s="32">
        <v>20</v>
      </c>
      <c r="P24" s="32"/>
      <c r="Q24" s="33">
        <f t="shared" si="39"/>
        <v>20</v>
      </c>
      <c r="R24" s="34">
        <f t="shared" si="7"/>
        <v>19</v>
      </c>
      <c r="S24" s="35">
        <f t="shared" si="8"/>
        <v>19</v>
      </c>
      <c r="T24" s="44"/>
      <c r="U24" s="32">
        <v>20</v>
      </c>
      <c r="V24" s="32"/>
      <c r="W24" s="33">
        <f t="shared" si="40"/>
        <v>20</v>
      </c>
      <c r="X24" s="34">
        <f t="shared" si="10"/>
        <v>19</v>
      </c>
      <c r="Y24" s="35">
        <f t="shared" si="11"/>
        <v>19</v>
      </c>
      <c r="Z24" s="44"/>
      <c r="AA24" s="32">
        <v>20</v>
      </c>
      <c r="AB24" s="32"/>
      <c r="AC24" s="33">
        <f t="shared" si="41"/>
        <v>20</v>
      </c>
      <c r="AD24" s="34">
        <f t="shared" si="13"/>
        <v>19</v>
      </c>
      <c r="AE24" s="35">
        <f t="shared" si="14"/>
        <v>19</v>
      </c>
      <c r="AF24" s="44"/>
      <c r="AG24" s="32">
        <v>20</v>
      </c>
      <c r="AH24" s="32"/>
      <c r="AI24" s="33">
        <f t="shared" si="42"/>
        <v>20</v>
      </c>
      <c r="AJ24" s="34">
        <f t="shared" si="16"/>
        <v>17</v>
      </c>
      <c r="AK24" s="35">
        <f t="shared" si="17"/>
        <v>17</v>
      </c>
      <c r="AL24" s="44"/>
      <c r="AM24" s="32">
        <v>20</v>
      </c>
      <c r="AN24" s="32"/>
      <c r="AO24" s="33">
        <f t="shared" si="43"/>
        <v>20</v>
      </c>
      <c r="AP24" s="34">
        <f t="shared" si="19"/>
        <v>20</v>
      </c>
      <c r="AQ24" s="35">
        <f t="shared" si="20"/>
        <v>20</v>
      </c>
      <c r="AR24" s="44"/>
      <c r="AS24" s="32">
        <v>20</v>
      </c>
      <c r="AT24" s="32"/>
      <c r="AU24" s="33">
        <f t="shared" si="44"/>
        <v>20</v>
      </c>
      <c r="AV24" s="34">
        <f t="shared" si="22"/>
        <v>19</v>
      </c>
      <c r="AW24" s="35">
        <f t="shared" si="23"/>
        <v>19</v>
      </c>
      <c r="AX24" s="43"/>
      <c r="AY24" s="32">
        <v>20</v>
      </c>
      <c r="AZ24" s="32"/>
      <c r="BA24" s="33">
        <f t="shared" si="45"/>
        <v>20</v>
      </c>
      <c r="BB24" s="34">
        <f t="shared" si="25"/>
        <v>20</v>
      </c>
      <c r="BC24" s="35">
        <f t="shared" si="26"/>
        <v>20</v>
      </c>
      <c r="BD24" s="31"/>
      <c r="BE24" s="32">
        <v>20</v>
      </c>
      <c r="BF24" s="32"/>
      <c r="BG24" s="33">
        <f t="shared" si="46"/>
        <v>20</v>
      </c>
      <c r="BH24" s="34">
        <f t="shared" si="28"/>
        <v>20</v>
      </c>
      <c r="BI24" s="35">
        <f t="shared" si="29"/>
        <v>20</v>
      </c>
      <c r="BJ24" s="65"/>
      <c r="BK24" s="32">
        <v>20</v>
      </c>
      <c r="BL24" s="32"/>
      <c r="BM24" s="33">
        <f t="shared" si="30"/>
        <v>20</v>
      </c>
      <c r="BN24" s="34">
        <f t="shared" si="31"/>
        <v>20</v>
      </c>
      <c r="BO24" s="35">
        <f t="shared" si="32"/>
        <v>20</v>
      </c>
      <c r="BP24" s="65"/>
      <c r="BQ24" s="32">
        <v>20</v>
      </c>
      <c r="BR24" s="32"/>
      <c r="BS24" s="33">
        <f t="shared" si="33"/>
        <v>20</v>
      </c>
      <c r="BT24" s="34">
        <f t="shared" si="34"/>
        <v>20</v>
      </c>
      <c r="BU24" s="35">
        <f t="shared" si="35"/>
        <v>20</v>
      </c>
    </row>
    <row r="25" spans="1:73" ht="13.5" hidden="1">
      <c r="A25" s="30">
        <f t="shared" si="36"/>
        <v>21</v>
      </c>
      <c r="B25" s="44"/>
      <c r="C25" s="32">
        <v>21</v>
      </c>
      <c r="D25" s="32"/>
      <c r="E25" s="33">
        <f t="shared" si="37"/>
        <v>21</v>
      </c>
      <c r="F25" s="34">
        <f t="shared" si="1"/>
        <v>20</v>
      </c>
      <c r="G25" s="35">
        <f t="shared" si="2"/>
        <v>20</v>
      </c>
      <c r="H25" s="44"/>
      <c r="I25" s="32">
        <v>21</v>
      </c>
      <c r="J25" s="32"/>
      <c r="K25" s="33">
        <f t="shared" si="38"/>
        <v>21</v>
      </c>
      <c r="L25" s="34">
        <f t="shared" si="4"/>
        <v>21</v>
      </c>
      <c r="M25" s="35">
        <f t="shared" si="5"/>
        <v>21</v>
      </c>
      <c r="N25" s="44"/>
      <c r="O25" s="32">
        <v>21</v>
      </c>
      <c r="P25" s="32"/>
      <c r="Q25" s="33">
        <f t="shared" si="39"/>
        <v>21</v>
      </c>
      <c r="R25" s="34">
        <f t="shared" si="7"/>
        <v>20</v>
      </c>
      <c r="S25" s="35">
        <f t="shared" si="8"/>
        <v>20</v>
      </c>
      <c r="T25" s="44"/>
      <c r="U25" s="32">
        <v>21</v>
      </c>
      <c r="V25" s="32"/>
      <c r="W25" s="33">
        <f t="shared" si="40"/>
        <v>21</v>
      </c>
      <c r="X25" s="34">
        <f t="shared" si="10"/>
        <v>20</v>
      </c>
      <c r="Y25" s="35">
        <f t="shared" si="11"/>
        <v>20</v>
      </c>
      <c r="Z25" s="44"/>
      <c r="AA25" s="32">
        <v>21</v>
      </c>
      <c r="AB25" s="32"/>
      <c r="AC25" s="33">
        <f t="shared" si="41"/>
        <v>21</v>
      </c>
      <c r="AD25" s="34">
        <f t="shared" si="13"/>
        <v>20</v>
      </c>
      <c r="AE25" s="35">
        <f t="shared" si="14"/>
        <v>20</v>
      </c>
      <c r="AF25" s="44"/>
      <c r="AG25" s="32">
        <v>21</v>
      </c>
      <c r="AH25" s="32"/>
      <c r="AI25" s="33">
        <f t="shared" si="42"/>
        <v>21</v>
      </c>
      <c r="AJ25" s="34">
        <f t="shared" si="16"/>
        <v>18</v>
      </c>
      <c r="AK25" s="35">
        <f t="shared" si="17"/>
        <v>18</v>
      </c>
      <c r="AL25" s="44"/>
      <c r="AM25" s="32">
        <v>21</v>
      </c>
      <c r="AN25" s="32"/>
      <c r="AO25" s="33">
        <f t="shared" si="43"/>
        <v>21</v>
      </c>
      <c r="AP25" s="34">
        <f t="shared" si="19"/>
        <v>21</v>
      </c>
      <c r="AQ25" s="35">
        <f t="shared" si="20"/>
        <v>21</v>
      </c>
      <c r="AR25" s="44"/>
      <c r="AS25" s="32">
        <v>21</v>
      </c>
      <c r="AT25" s="32"/>
      <c r="AU25" s="33">
        <f t="shared" si="44"/>
        <v>21</v>
      </c>
      <c r="AV25" s="34">
        <f t="shared" si="22"/>
        <v>20</v>
      </c>
      <c r="AW25" s="35">
        <f t="shared" si="23"/>
        <v>20</v>
      </c>
      <c r="AX25" s="43"/>
      <c r="AY25" s="32">
        <v>21</v>
      </c>
      <c r="AZ25" s="32"/>
      <c r="BA25" s="33">
        <f t="shared" si="45"/>
        <v>21</v>
      </c>
      <c r="BB25" s="34">
        <f t="shared" si="25"/>
        <v>21</v>
      </c>
      <c r="BC25" s="35">
        <f t="shared" si="26"/>
        <v>21</v>
      </c>
      <c r="BD25" s="31"/>
      <c r="BE25" s="32">
        <v>21</v>
      </c>
      <c r="BF25" s="32"/>
      <c r="BG25" s="33">
        <f t="shared" si="46"/>
        <v>21</v>
      </c>
      <c r="BH25" s="34">
        <f t="shared" si="28"/>
        <v>21</v>
      </c>
      <c r="BI25" s="35">
        <f t="shared" si="29"/>
        <v>21</v>
      </c>
      <c r="BJ25" s="65"/>
      <c r="BK25" s="32">
        <v>21</v>
      </c>
      <c r="BL25" s="32"/>
      <c r="BM25" s="33">
        <f t="shared" si="30"/>
        <v>21</v>
      </c>
      <c r="BN25" s="34">
        <f t="shared" si="31"/>
        <v>21</v>
      </c>
      <c r="BO25" s="35">
        <f t="shared" si="32"/>
        <v>21</v>
      </c>
      <c r="BP25" s="65"/>
      <c r="BQ25" s="32">
        <v>21</v>
      </c>
      <c r="BR25" s="32"/>
      <c r="BS25" s="33">
        <f t="shared" si="33"/>
        <v>21</v>
      </c>
      <c r="BT25" s="34">
        <f t="shared" si="34"/>
        <v>21</v>
      </c>
      <c r="BU25" s="35">
        <f t="shared" si="35"/>
        <v>21</v>
      </c>
    </row>
    <row r="26" spans="1:73" ht="13.5" hidden="1">
      <c r="A26" s="30">
        <f t="shared" si="36"/>
        <v>22</v>
      </c>
      <c r="B26" s="44"/>
      <c r="C26" s="32">
        <v>22</v>
      </c>
      <c r="D26" s="32"/>
      <c r="E26" s="33">
        <f t="shared" si="37"/>
        <v>22</v>
      </c>
      <c r="F26" s="34">
        <f t="shared" si="1"/>
        <v>21</v>
      </c>
      <c r="G26" s="35">
        <f t="shared" si="2"/>
        <v>21</v>
      </c>
      <c r="H26" s="44"/>
      <c r="I26" s="32">
        <v>22</v>
      </c>
      <c r="J26" s="32"/>
      <c r="K26" s="33">
        <f t="shared" si="38"/>
        <v>22</v>
      </c>
      <c r="L26" s="34">
        <f t="shared" si="4"/>
        <v>22</v>
      </c>
      <c r="M26" s="35">
        <f t="shared" si="5"/>
        <v>22</v>
      </c>
      <c r="N26" s="44"/>
      <c r="O26" s="32">
        <v>22</v>
      </c>
      <c r="P26" s="32"/>
      <c r="Q26" s="33">
        <f t="shared" si="39"/>
        <v>22</v>
      </c>
      <c r="R26" s="34">
        <f t="shared" si="7"/>
        <v>21</v>
      </c>
      <c r="S26" s="35">
        <f t="shared" si="8"/>
        <v>21</v>
      </c>
      <c r="T26" s="44"/>
      <c r="U26" s="32">
        <v>22</v>
      </c>
      <c r="V26" s="32"/>
      <c r="W26" s="33">
        <f t="shared" si="40"/>
        <v>22</v>
      </c>
      <c r="X26" s="34">
        <f t="shared" si="10"/>
        <v>21</v>
      </c>
      <c r="Y26" s="35">
        <f t="shared" si="11"/>
        <v>21</v>
      </c>
      <c r="Z26" s="44"/>
      <c r="AA26" s="32">
        <v>22</v>
      </c>
      <c r="AB26" s="32"/>
      <c r="AC26" s="33">
        <f t="shared" si="41"/>
        <v>22</v>
      </c>
      <c r="AD26" s="34">
        <f t="shared" si="13"/>
        <v>21</v>
      </c>
      <c r="AE26" s="35">
        <f t="shared" si="14"/>
        <v>21</v>
      </c>
      <c r="AF26" s="44"/>
      <c r="AG26" s="32">
        <v>22</v>
      </c>
      <c r="AH26" s="32"/>
      <c r="AI26" s="33">
        <f t="shared" si="42"/>
        <v>22</v>
      </c>
      <c r="AJ26" s="34">
        <f t="shared" si="16"/>
        <v>19</v>
      </c>
      <c r="AK26" s="35">
        <f t="shared" si="17"/>
        <v>19</v>
      </c>
      <c r="AL26" s="44"/>
      <c r="AM26" s="32">
        <v>22</v>
      </c>
      <c r="AN26" s="32"/>
      <c r="AO26" s="33">
        <f t="shared" si="43"/>
        <v>22</v>
      </c>
      <c r="AP26" s="34">
        <f t="shared" si="19"/>
        <v>22</v>
      </c>
      <c r="AQ26" s="35">
        <f t="shared" si="20"/>
        <v>22</v>
      </c>
      <c r="AR26" s="44"/>
      <c r="AS26" s="32">
        <v>22</v>
      </c>
      <c r="AT26" s="32"/>
      <c r="AU26" s="33">
        <f t="shared" si="44"/>
        <v>22</v>
      </c>
      <c r="AV26" s="34">
        <f t="shared" si="22"/>
        <v>21</v>
      </c>
      <c r="AW26" s="35">
        <f t="shared" si="23"/>
        <v>21</v>
      </c>
      <c r="AX26" s="43"/>
      <c r="AY26" s="32">
        <v>22</v>
      </c>
      <c r="AZ26" s="32"/>
      <c r="BA26" s="33">
        <f t="shared" si="45"/>
        <v>22</v>
      </c>
      <c r="BB26" s="34">
        <f t="shared" si="25"/>
        <v>22</v>
      </c>
      <c r="BC26" s="35">
        <f t="shared" si="26"/>
        <v>22</v>
      </c>
      <c r="BD26" s="31"/>
      <c r="BE26" s="32">
        <v>22</v>
      </c>
      <c r="BF26" s="32"/>
      <c r="BG26" s="33">
        <f t="shared" si="46"/>
        <v>22</v>
      </c>
      <c r="BH26" s="34">
        <f t="shared" si="28"/>
        <v>22</v>
      </c>
      <c r="BI26" s="35">
        <f t="shared" si="29"/>
        <v>22</v>
      </c>
      <c r="BJ26" s="65"/>
      <c r="BK26" s="32">
        <v>22</v>
      </c>
      <c r="BL26" s="32"/>
      <c r="BM26" s="33">
        <f t="shared" si="30"/>
        <v>22</v>
      </c>
      <c r="BN26" s="34">
        <f t="shared" si="31"/>
        <v>22</v>
      </c>
      <c r="BO26" s="35">
        <f t="shared" si="32"/>
        <v>22</v>
      </c>
      <c r="BP26" s="65"/>
      <c r="BQ26" s="32">
        <v>22</v>
      </c>
      <c r="BR26" s="32"/>
      <c r="BS26" s="33">
        <f t="shared" si="33"/>
        <v>22</v>
      </c>
      <c r="BT26" s="34">
        <f t="shared" si="34"/>
        <v>22</v>
      </c>
      <c r="BU26" s="35">
        <f t="shared" si="35"/>
        <v>22</v>
      </c>
    </row>
    <row r="27" spans="1:73" ht="13.5" hidden="1">
      <c r="A27" s="30">
        <f t="shared" si="36"/>
        <v>23</v>
      </c>
      <c r="B27" s="44"/>
      <c r="C27" s="32">
        <v>23</v>
      </c>
      <c r="D27" s="32"/>
      <c r="E27" s="33">
        <f t="shared" si="37"/>
        <v>23</v>
      </c>
      <c r="F27" s="34">
        <f t="shared" si="1"/>
        <v>22</v>
      </c>
      <c r="G27" s="35">
        <f t="shared" si="2"/>
        <v>22</v>
      </c>
      <c r="H27" s="44"/>
      <c r="I27" s="32">
        <v>23</v>
      </c>
      <c r="J27" s="32"/>
      <c r="K27" s="33">
        <f t="shared" si="38"/>
        <v>23</v>
      </c>
      <c r="L27" s="34">
        <f t="shared" si="4"/>
        <v>23</v>
      </c>
      <c r="M27" s="35">
        <f t="shared" si="5"/>
        <v>23</v>
      </c>
      <c r="N27" s="44"/>
      <c r="O27" s="32">
        <v>23</v>
      </c>
      <c r="P27" s="32"/>
      <c r="Q27" s="33">
        <f t="shared" si="39"/>
        <v>23</v>
      </c>
      <c r="R27" s="34">
        <f t="shared" si="7"/>
        <v>22</v>
      </c>
      <c r="S27" s="35">
        <f t="shared" si="8"/>
        <v>22</v>
      </c>
      <c r="T27" s="44"/>
      <c r="U27" s="32">
        <v>23</v>
      </c>
      <c r="V27" s="32"/>
      <c r="W27" s="33">
        <f t="shared" si="40"/>
        <v>23</v>
      </c>
      <c r="X27" s="34">
        <f t="shared" si="10"/>
        <v>22</v>
      </c>
      <c r="Y27" s="35">
        <f t="shared" si="11"/>
        <v>22</v>
      </c>
      <c r="Z27" s="44"/>
      <c r="AA27" s="32">
        <v>23</v>
      </c>
      <c r="AB27" s="32"/>
      <c r="AC27" s="33">
        <f t="shared" si="41"/>
        <v>23</v>
      </c>
      <c r="AD27" s="34">
        <f t="shared" si="13"/>
        <v>22</v>
      </c>
      <c r="AE27" s="35">
        <f t="shared" si="14"/>
        <v>22</v>
      </c>
      <c r="AF27" s="44"/>
      <c r="AG27" s="32">
        <v>23</v>
      </c>
      <c r="AH27" s="32"/>
      <c r="AI27" s="33">
        <f t="shared" si="42"/>
        <v>23</v>
      </c>
      <c r="AJ27" s="34">
        <f t="shared" si="16"/>
        <v>20</v>
      </c>
      <c r="AK27" s="35">
        <f t="shared" si="17"/>
        <v>20</v>
      </c>
      <c r="AL27" s="44"/>
      <c r="AM27" s="32">
        <v>23</v>
      </c>
      <c r="AN27" s="32"/>
      <c r="AO27" s="33">
        <f t="shared" si="43"/>
        <v>23</v>
      </c>
      <c r="AP27" s="34">
        <f t="shared" si="19"/>
        <v>23</v>
      </c>
      <c r="AQ27" s="35">
        <f t="shared" si="20"/>
        <v>23</v>
      </c>
      <c r="AR27" s="44"/>
      <c r="AS27" s="32">
        <v>23</v>
      </c>
      <c r="AT27" s="32"/>
      <c r="AU27" s="33">
        <f t="shared" si="44"/>
        <v>23</v>
      </c>
      <c r="AV27" s="34">
        <f t="shared" si="22"/>
        <v>22</v>
      </c>
      <c r="AW27" s="35">
        <f t="shared" si="23"/>
        <v>22</v>
      </c>
      <c r="AX27" s="43"/>
      <c r="AY27" s="32">
        <v>23</v>
      </c>
      <c r="AZ27" s="32"/>
      <c r="BA27" s="33">
        <f t="shared" si="45"/>
        <v>23</v>
      </c>
      <c r="BB27" s="34">
        <f t="shared" si="25"/>
        <v>23</v>
      </c>
      <c r="BC27" s="35">
        <f t="shared" si="26"/>
        <v>23</v>
      </c>
      <c r="BD27" s="31"/>
      <c r="BE27" s="32">
        <v>23</v>
      </c>
      <c r="BF27" s="32"/>
      <c r="BG27" s="33">
        <f t="shared" si="46"/>
        <v>23</v>
      </c>
      <c r="BH27" s="34">
        <f t="shared" si="28"/>
        <v>23</v>
      </c>
      <c r="BI27" s="35">
        <f t="shared" si="29"/>
        <v>23</v>
      </c>
      <c r="BJ27" s="65"/>
      <c r="BK27" s="32">
        <v>23</v>
      </c>
      <c r="BL27" s="32"/>
      <c r="BM27" s="33">
        <f t="shared" si="30"/>
        <v>23</v>
      </c>
      <c r="BN27" s="34">
        <f t="shared" si="31"/>
        <v>23</v>
      </c>
      <c r="BO27" s="35">
        <f t="shared" si="32"/>
        <v>23</v>
      </c>
      <c r="BP27" s="65"/>
      <c r="BQ27" s="32">
        <v>23</v>
      </c>
      <c r="BR27" s="32"/>
      <c r="BS27" s="33">
        <f t="shared" si="33"/>
        <v>23</v>
      </c>
      <c r="BT27" s="34">
        <f t="shared" si="34"/>
        <v>23</v>
      </c>
      <c r="BU27" s="35">
        <f t="shared" si="35"/>
        <v>23</v>
      </c>
    </row>
    <row r="28" spans="1:73" ht="13.5" hidden="1">
      <c r="A28" s="30">
        <f t="shared" si="36"/>
        <v>24</v>
      </c>
      <c r="B28" s="44"/>
      <c r="C28" s="32">
        <v>24</v>
      </c>
      <c r="D28" s="32"/>
      <c r="E28" s="33">
        <f t="shared" si="37"/>
        <v>24</v>
      </c>
      <c r="F28" s="34">
        <f t="shared" si="1"/>
        <v>23</v>
      </c>
      <c r="G28" s="35">
        <f t="shared" si="2"/>
        <v>23</v>
      </c>
      <c r="H28" s="44"/>
      <c r="I28" s="32">
        <v>24</v>
      </c>
      <c r="J28" s="32"/>
      <c r="K28" s="33">
        <f t="shared" si="38"/>
        <v>24</v>
      </c>
      <c r="L28" s="34">
        <f t="shared" si="4"/>
        <v>24</v>
      </c>
      <c r="M28" s="35">
        <f t="shared" si="5"/>
        <v>24</v>
      </c>
      <c r="N28" s="44"/>
      <c r="O28" s="32">
        <v>24</v>
      </c>
      <c r="P28" s="32"/>
      <c r="Q28" s="33">
        <f t="shared" si="39"/>
        <v>24</v>
      </c>
      <c r="R28" s="34">
        <f t="shared" si="7"/>
        <v>23</v>
      </c>
      <c r="S28" s="35">
        <f t="shared" si="8"/>
        <v>23</v>
      </c>
      <c r="T28" s="44"/>
      <c r="U28" s="32">
        <v>24</v>
      </c>
      <c r="V28" s="32"/>
      <c r="W28" s="33">
        <f t="shared" si="40"/>
        <v>24</v>
      </c>
      <c r="X28" s="34">
        <f t="shared" si="10"/>
        <v>23</v>
      </c>
      <c r="Y28" s="35">
        <f t="shared" si="11"/>
        <v>23</v>
      </c>
      <c r="Z28" s="44"/>
      <c r="AA28" s="32">
        <v>24</v>
      </c>
      <c r="AB28" s="32"/>
      <c r="AC28" s="33">
        <f t="shared" si="41"/>
        <v>24</v>
      </c>
      <c r="AD28" s="34">
        <f t="shared" si="13"/>
        <v>23</v>
      </c>
      <c r="AE28" s="35">
        <f t="shared" si="14"/>
        <v>23</v>
      </c>
      <c r="AF28" s="44"/>
      <c r="AG28" s="32">
        <v>24</v>
      </c>
      <c r="AH28" s="32"/>
      <c r="AI28" s="33">
        <f t="shared" si="42"/>
        <v>24</v>
      </c>
      <c r="AJ28" s="34">
        <f t="shared" si="16"/>
        <v>21</v>
      </c>
      <c r="AK28" s="35">
        <f t="shared" si="17"/>
        <v>21</v>
      </c>
      <c r="AL28" s="44"/>
      <c r="AM28" s="32">
        <v>24</v>
      </c>
      <c r="AN28" s="32"/>
      <c r="AO28" s="33">
        <f t="shared" si="43"/>
        <v>24</v>
      </c>
      <c r="AP28" s="34">
        <f t="shared" si="19"/>
        <v>24</v>
      </c>
      <c r="AQ28" s="35">
        <f t="shared" si="20"/>
        <v>24</v>
      </c>
      <c r="AR28" s="44"/>
      <c r="AS28" s="32">
        <v>24</v>
      </c>
      <c r="AT28" s="32"/>
      <c r="AU28" s="33">
        <f t="shared" si="44"/>
        <v>24</v>
      </c>
      <c r="AV28" s="34">
        <f t="shared" si="22"/>
        <v>23</v>
      </c>
      <c r="AW28" s="35">
        <f t="shared" si="23"/>
        <v>23</v>
      </c>
      <c r="AX28" s="43"/>
      <c r="AY28" s="32">
        <v>24</v>
      </c>
      <c r="AZ28" s="32"/>
      <c r="BA28" s="33">
        <f t="shared" si="45"/>
        <v>24</v>
      </c>
      <c r="BB28" s="34">
        <f t="shared" si="25"/>
        <v>24</v>
      </c>
      <c r="BC28" s="35">
        <f t="shared" si="26"/>
        <v>24</v>
      </c>
      <c r="BD28" s="31"/>
      <c r="BE28" s="32">
        <v>24</v>
      </c>
      <c r="BF28" s="32"/>
      <c r="BG28" s="33">
        <f t="shared" si="46"/>
        <v>24</v>
      </c>
      <c r="BH28" s="34">
        <f t="shared" si="28"/>
        <v>24</v>
      </c>
      <c r="BI28" s="35">
        <f t="shared" si="29"/>
        <v>24</v>
      </c>
      <c r="BJ28" s="65"/>
      <c r="BK28" s="32">
        <v>24</v>
      </c>
      <c r="BL28" s="32"/>
      <c r="BM28" s="33">
        <f t="shared" si="30"/>
        <v>24</v>
      </c>
      <c r="BN28" s="34">
        <f t="shared" si="31"/>
        <v>24</v>
      </c>
      <c r="BO28" s="35">
        <f t="shared" si="32"/>
        <v>24</v>
      </c>
      <c r="BP28" s="65"/>
      <c r="BQ28" s="32">
        <v>24</v>
      </c>
      <c r="BR28" s="32"/>
      <c r="BS28" s="33">
        <f t="shared" si="33"/>
        <v>24</v>
      </c>
      <c r="BT28" s="34">
        <f t="shared" si="34"/>
        <v>24</v>
      </c>
      <c r="BU28" s="35">
        <f t="shared" si="35"/>
        <v>24</v>
      </c>
    </row>
    <row r="29" spans="1:73" ht="13.5" hidden="1">
      <c r="A29" s="30">
        <f t="shared" si="36"/>
        <v>25</v>
      </c>
      <c r="B29" s="44"/>
      <c r="C29" s="32">
        <v>25</v>
      </c>
      <c r="D29" s="32"/>
      <c r="E29" s="33">
        <f t="shared" si="37"/>
        <v>25</v>
      </c>
      <c r="F29" s="34">
        <f t="shared" si="1"/>
        <v>24</v>
      </c>
      <c r="G29" s="35">
        <f t="shared" si="2"/>
        <v>24</v>
      </c>
      <c r="H29" s="44"/>
      <c r="I29" s="32">
        <v>25</v>
      </c>
      <c r="J29" s="32"/>
      <c r="K29" s="33">
        <f t="shared" si="38"/>
        <v>25</v>
      </c>
      <c r="L29" s="34">
        <f t="shared" si="4"/>
        <v>25</v>
      </c>
      <c r="M29" s="35">
        <f t="shared" si="5"/>
        <v>25</v>
      </c>
      <c r="N29" s="44"/>
      <c r="O29" s="32">
        <v>25</v>
      </c>
      <c r="P29" s="32"/>
      <c r="Q29" s="33">
        <f t="shared" si="39"/>
        <v>25</v>
      </c>
      <c r="R29" s="34">
        <f t="shared" si="7"/>
        <v>24</v>
      </c>
      <c r="S29" s="35">
        <f t="shared" si="8"/>
        <v>24</v>
      </c>
      <c r="T29" s="44"/>
      <c r="U29" s="32">
        <v>25</v>
      </c>
      <c r="V29" s="32"/>
      <c r="W29" s="33">
        <f t="shared" si="40"/>
        <v>25</v>
      </c>
      <c r="X29" s="34">
        <f t="shared" si="10"/>
        <v>24</v>
      </c>
      <c r="Y29" s="35">
        <f t="shared" si="11"/>
        <v>24</v>
      </c>
      <c r="Z29" s="44"/>
      <c r="AA29" s="32">
        <v>25</v>
      </c>
      <c r="AB29" s="32"/>
      <c r="AC29" s="33">
        <f t="shared" si="41"/>
        <v>25</v>
      </c>
      <c r="AD29" s="34">
        <f t="shared" si="13"/>
        <v>24</v>
      </c>
      <c r="AE29" s="35">
        <f t="shared" si="14"/>
        <v>24</v>
      </c>
      <c r="AF29" s="44"/>
      <c r="AG29" s="32">
        <v>25</v>
      </c>
      <c r="AH29" s="32"/>
      <c r="AI29" s="33">
        <f t="shared" si="42"/>
        <v>25</v>
      </c>
      <c r="AJ29" s="34">
        <f t="shared" si="16"/>
        <v>22</v>
      </c>
      <c r="AK29" s="35">
        <f t="shared" si="17"/>
        <v>22</v>
      </c>
      <c r="AL29" s="44"/>
      <c r="AM29" s="32">
        <v>25</v>
      </c>
      <c r="AN29" s="32"/>
      <c r="AO29" s="33">
        <f t="shared" si="43"/>
        <v>25</v>
      </c>
      <c r="AP29" s="34">
        <f t="shared" si="19"/>
        <v>25</v>
      </c>
      <c r="AQ29" s="35">
        <f t="shared" si="20"/>
        <v>25</v>
      </c>
      <c r="AR29" s="44"/>
      <c r="AS29" s="32">
        <v>25</v>
      </c>
      <c r="AT29" s="32"/>
      <c r="AU29" s="33">
        <f t="shared" si="44"/>
        <v>25</v>
      </c>
      <c r="AV29" s="34">
        <f t="shared" si="22"/>
        <v>24</v>
      </c>
      <c r="AW29" s="35">
        <f t="shared" si="23"/>
        <v>24</v>
      </c>
      <c r="AX29" s="43"/>
      <c r="AY29" s="32">
        <v>25</v>
      </c>
      <c r="AZ29" s="32"/>
      <c r="BA29" s="33">
        <f t="shared" si="45"/>
        <v>25</v>
      </c>
      <c r="BB29" s="34">
        <f t="shared" si="25"/>
        <v>25</v>
      </c>
      <c r="BC29" s="35">
        <f t="shared" si="26"/>
        <v>25</v>
      </c>
      <c r="BD29" s="31"/>
      <c r="BE29" s="32">
        <v>25</v>
      </c>
      <c r="BF29" s="32"/>
      <c r="BG29" s="33">
        <f t="shared" si="46"/>
        <v>25</v>
      </c>
      <c r="BH29" s="34">
        <f t="shared" si="28"/>
        <v>25</v>
      </c>
      <c r="BI29" s="35">
        <f t="shared" si="29"/>
        <v>25</v>
      </c>
      <c r="BJ29" s="65"/>
      <c r="BK29" s="32">
        <v>25</v>
      </c>
      <c r="BL29" s="32"/>
      <c r="BM29" s="33">
        <f t="shared" si="30"/>
        <v>25</v>
      </c>
      <c r="BN29" s="34">
        <f t="shared" si="31"/>
        <v>25</v>
      </c>
      <c r="BO29" s="35">
        <f t="shared" si="32"/>
        <v>25</v>
      </c>
      <c r="BP29" s="65"/>
      <c r="BQ29" s="32">
        <v>25</v>
      </c>
      <c r="BR29" s="32"/>
      <c r="BS29" s="33">
        <f t="shared" si="33"/>
        <v>25</v>
      </c>
      <c r="BT29" s="34">
        <f t="shared" si="34"/>
        <v>25</v>
      </c>
      <c r="BU29" s="35">
        <f t="shared" si="35"/>
        <v>25</v>
      </c>
    </row>
    <row r="30" spans="1:73" ht="13.5" hidden="1">
      <c r="A30" s="30">
        <f t="shared" si="36"/>
        <v>26</v>
      </c>
      <c r="B30" s="45"/>
      <c r="C30" s="32">
        <v>26</v>
      </c>
      <c r="D30" s="32"/>
      <c r="E30" s="33">
        <f t="shared" si="37"/>
        <v>26</v>
      </c>
      <c r="F30" s="34">
        <f t="shared" si="1"/>
        <v>25</v>
      </c>
      <c r="G30" s="35">
        <f t="shared" si="2"/>
        <v>25</v>
      </c>
      <c r="H30" s="45"/>
      <c r="I30" s="32">
        <v>26</v>
      </c>
      <c r="J30" s="32"/>
      <c r="K30" s="33">
        <f t="shared" si="38"/>
        <v>26</v>
      </c>
      <c r="L30" s="34">
        <f t="shared" si="4"/>
        <v>26</v>
      </c>
      <c r="M30" s="35">
        <f t="shared" si="5"/>
        <v>26</v>
      </c>
      <c r="N30" s="45"/>
      <c r="O30" s="32">
        <v>26</v>
      </c>
      <c r="P30" s="32"/>
      <c r="Q30" s="33">
        <f t="shared" si="39"/>
        <v>26</v>
      </c>
      <c r="R30" s="34">
        <f t="shared" si="7"/>
        <v>25</v>
      </c>
      <c r="S30" s="35">
        <f t="shared" si="8"/>
        <v>25</v>
      </c>
      <c r="T30" s="45"/>
      <c r="U30" s="32">
        <v>26</v>
      </c>
      <c r="V30" s="32"/>
      <c r="W30" s="33">
        <f t="shared" si="40"/>
        <v>26</v>
      </c>
      <c r="X30" s="34">
        <f t="shared" si="10"/>
        <v>25</v>
      </c>
      <c r="Y30" s="35">
        <f t="shared" si="11"/>
        <v>25</v>
      </c>
      <c r="Z30" s="45"/>
      <c r="AA30" s="32">
        <v>26</v>
      </c>
      <c r="AB30" s="32"/>
      <c r="AC30" s="33">
        <f t="shared" si="41"/>
        <v>26</v>
      </c>
      <c r="AD30" s="34">
        <f t="shared" si="13"/>
        <v>25</v>
      </c>
      <c r="AE30" s="35">
        <f t="shared" si="14"/>
        <v>25</v>
      </c>
      <c r="AF30" s="45"/>
      <c r="AG30" s="32">
        <v>26</v>
      </c>
      <c r="AH30" s="32"/>
      <c r="AI30" s="33">
        <f t="shared" si="42"/>
        <v>26</v>
      </c>
      <c r="AJ30" s="34">
        <f t="shared" si="16"/>
        <v>23</v>
      </c>
      <c r="AK30" s="35">
        <f t="shared" si="17"/>
        <v>23</v>
      </c>
      <c r="AL30" s="45"/>
      <c r="AM30" s="32">
        <v>26</v>
      </c>
      <c r="AN30" s="32"/>
      <c r="AO30" s="33">
        <f t="shared" si="43"/>
        <v>26</v>
      </c>
      <c r="AP30" s="34">
        <f t="shared" si="19"/>
        <v>26</v>
      </c>
      <c r="AQ30" s="35">
        <f t="shared" si="20"/>
        <v>26</v>
      </c>
      <c r="AR30" s="45"/>
      <c r="AS30" s="32">
        <v>26</v>
      </c>
      <c r="AT30" s="32"/>
      <c r="AU30" s="33">
        <f t="shared" si="44"/>
        <v>26</v>
      </c>
      <c r="AV30" s="34">
        <f t="shared" si="22"/>
        <v>25</v>
      </c>
      <c r="AW30" s="35">
        <f t="shared" si="23"/>
        <v>25</v>
      </c>
      <c r="AX30" s="43"/>
      <c r="AY30" s="32">
        <v>26</v>
      </c>
      <c r="AZ30" s="32"/>
      <c r="BA30" s="33">
        <f t="shared" si="45"/>
        <v>26</v>
      </c>
      <c r="BB30" s="34">
        <f t="shared" si="25"/>
        <v>26</v>
      </c>
      <c r="BC30" s="35">
        <f t="shared" si="26"/>
        <v>26</v>
      </c>
      <c r="BD30" s="31"/>
      <c r="BE30" s="32">
        <v>26</v>
      </c>
      <c r="BF30" s="32"/>
      <c r="BG30" s="33">
        <f t="shared" si="46"/>
        <v>26</v>
      </c>
      <c r="BH30" s="34">
        <f t="shared" si="28"/>
        <v>26</v>
      </c>
      <c r="BI30" s="35">
        <f t="shared" si="29"/>
        <v>26</v>
      </c>
      <c r="BJ30" s="65"/>
      <c r="BK30" s="32">
        <v>26</v>
      </c>
      <c r="BL30" s="32"/>
      <c r="BM30" s="33">
        <f t="shared" si="30"/>
        <v>26</v>
      </c>
      <c r="BN30" s="34">
        <f t="shared" si="31"/>
        <v>26</v>
      </c>
      <c r="BO30" s="35">
        <f t="shared" si="32"/>
        <v>26</v>
      </c>
      <c r="BP30" s="65"/>
      <c r="BQ30" s="32">
        <v>26</v>
      </c>
      <c r="BR30" s="32"/>
      <c r="BS30" s="33">
        <f t="shared" si="33"/>
        <v>26</v>
      </c>
      <c r="BT30" s="34">
        <f t="shared" si="34"/>
        <v>26</v>
      </c>
      <c r="BU30" s="35">
        <f t="shared" si="35"/>
        <v>26</v>
      </c>
    </row>
    <row r="31" spans="1:73" ht="13.5" hidden="1">
      <c r="A31" s="30">
        <f t="shared" si="36"/>
        <v>27</v>
      </c>
      <c r="B31" s="44"/>
      <c r="C31" s="32">
        <v>27</v>
      </c>
      <c r="D31" s="32"/>
      <c r="E31" s="33">
        <f t="shared" si="37"/>
        <v>27</v>
      </c>
      <c r="F31" s="34">
        <f t="shared" si="1"/>
        <v>26</v>
      </c>
      <c r="G31" s="35">
        <f t="shared" si="2"/>
        <v>26</v>
      </c>
      <c r="H31" s="44"/>
      <c r="I31" s="32">
        <v>27</v>
      </c>
      <c r="J31" s="32"/>
      <c r="K31" s="33">
        <f t="shared" si="38"/>
        <v>27</v>
      </c>
      <c r="L31" s="34">
        <f t="shared" si="4"/>
        <v>27</v>
      </c>
      <c r="M31" s="35">
        <f t="shared" si="5"/>
        <v>27</v>
      </c>
      <c r="N31" s="44"/>
      <c r="O31" s="32">
        <v>27</v>
      </c>
      <c r="P31" s="32"/>
      <c r="Q31" s="33">
        <f t="shared" si="39"/>
        <v>27</v>
      </c>
      <c r="R31" s="34">
        <f t="shared" si="7"/>
        <v>26</v>
      </c>
      <c r="S31" s="35">
        <f t="shared" si="8"/>
        <v>26</v>
      </c>
      <c r="T31" s="44"/>
      <c r="U31" s="32">
        <v>27</v>
      </c>
      <c r="V31" s="32"/>
      <c r="W31" s="33">
        <f t="shared" si="40"/>
        <v>27</v>
      </c>
      <c r="X31" s="34">
        <f t="shared" si="10"/>
        <v>26</v>
      </c>
      <c r="Y31" s="35">
        <f t="shared" si="11"/>
        <v>26</v>
      </c>
      <c r="Z31" s="44"/>
      <c r="AA31" s="32">
        <v>27</v>
      </c>
      <c r="AB31" s="32"/>
      <c r="AC31" s="33">
        <f t="shared" si="41"/>
        <v>27</v>
      </c>
      <c r="AD31" s="34">
        <f t="shared" si="13"/>
        <v>26</v>
      </c>
      <c r="AE31" s="35">
        <f t="shared" si="14"/>
        <v>26</v>
      </c>
      <c r="AF31" s="44"/>
      <c r="AG31" s="32">
        <v>27</v>
      </c>
      <c r="AH31" s="32"/>
      <c r="AI31" s="33">
        <f t="shared" si="42"/>
        <v>27</v>
      </c>
      <c r="AJ31" s="34">
        <f t="shared" si="16"/>
        <v>24</v>
      </c>
      <c r="AK31" s="35">
        <f t="shared" si="17"/>
        <v>24</v>
      </c>
      <c r="AL31" s="44"/>
      <c r="AM31" s="32">
        <v>27</v>
      </c>
      <c r="AN31" s="32"/>
      <c r="AO31" s="33">
        <f t="shared" si="43"/>
        <v>27</v>
      </c>
      <c r="AP31" s="34">
        <f t="shared" si="19"/>
        <v>27</v>
      </c>
      <c r="AQ31" s="35">
        <f t="shared" si="20"/>
        <v>27</v>
      </c>
      <c r="AR31" s="44"/>
      <c r="AS31" s="32">
        <v>27</v>
      </c>
      <c r="AT31" s="32"/>
      <c r="AU31" s="33">
        <f t="shared" si="44"/>
        <v>27</v>
      </c>
      <c r="AV31" s="34">
        <f t="shared" si="22"/>
        <v>26</v>
      </c>
      <c r="AW31" s="35">
        <f t="shared" si="23"/>
        <v>26</v>
      </c>
      <c r="AX31" s="43"/>
      <c r="AY31" s="32">
        <v>27</v>
      </c>
      <c r="AZ31" s="32"/>
      <c r="BA31" s="33">
        <f t="shared" si="45"/>
        <v>27</v>
      </c>
      <c r="BB31" s="34">
        <f t="shared" si="25"/>
        <v>27</v>
      </c>
      <c r="BC31" s="35">
        <f t="shared" si="26"/>
        <v>27</v>
      </c>
      <c r="BD31" s="31"/>
      <c r="BE31" s="32">
        <v>27</v>
      </c>
      <c r="BF31" s="32"/>
      <c r="BG31" s="33">
        <f t="shared" si="46"/>
        <v>27</v>
      </c>
      <c r="BH31" s="34">
        <f t="shared" si="28"/>
        <v>27</v>
      </c>
      <c r="BI31" s="35">
        <f t="shared" si="29"/>
        <v>27</v>
      </c>
      <c r="BJ31" s="65"/>
      <c r="BK31" s="32">
        <v>27</v>
      </c>
      <c r="BL31" s="32"/>
      <c r="BM31" s="33">
        <f t="shared" si="30"/>
        <v>27</v>
      </c>
      <c r="BN31" s="34">
        <f t="shared" si="31"/>
        <v>27</v>
      </c>
      <c r="BO31" s="35">
        <f t="shared" si="32"/>
        <v>27</v>
      </c>
      <c r="BP31" s="65"/>
      <c r="BQ31" s="32">
        <v>27</v>
      </c>
      <c r="BR31" s="32"/>
      <c r="BS31" s="33">
        <f t="shared" si="33"/>
        <v>27</v>
      </c>
      <c r="BT31" s="34">
        <f t="shared" si="34"/>
        <v>27</v>
      </c>
      <c r="BU31" s="35">
        <f t="shared" si="35"/>
        <v>27</v>
      </c>
    </row>
    <row r="32" spans="1:73" ht="13.5" hidden="1">
      <c r="A32" s="30">
        <f t="shared" si="36"/>
        <v>28</v>
      </c>
      <c r="B32" s="44"/>
      <c r="C32" s="32">
        <v>28</v>
      </c>
      <c r="D32" s="32"/>
      <c r="E32" s="33">
        <f t="shared" si="37"/>
        <v>28</v>
      </c>
      <c r="F32" s="34">
        <f t="shared" si="1"/>
        <v>27</v>
      </c>
      <c r="G32" s="35">
        <f t="shared" si="2"/>
        <v>27</v>
      </c>
      <c r="H32" s="44"/>
      <c r="I32" s="32">
        <v>28</v>
      </c>
      <c r="J32" s="32"/>
      <c r="K32" s="33">
        <f t="shared" si="38"/>
        <v>28</v>
      </c>
      <c r="L32" s="34">
        <f t="shared" si="4"/>
        <v>28</v>
      </c>
      <c r="M32" s="35">
        <f t="shared" si="5"/>
        <v>28</v>
      </c>
      <c r="N32" s="44"/>
      <c r="O32" s="32">
        <v>28</v>
      </c>
      <c r="P32" s="32"/>
      <c r="Q32" s="33">
        <f t="shared" si="39"/>
        <v>28</v>
      </c>
      <c r="R32" s="34">
        <f t="shared" si="7"/>
        <v>27</v>
      </c>
      <c r="S32" s="35">
        <f t="shared" si="8"/>
        <v>27</v>
      </c>
      <c r="T32" s="44"/>
      <c r="U32" s="32">
        <v>28</v>
      </c>
      <c r="V32" s="32"/>
      <c r="W32" s="33">
        <f t="shared" si="40"/>
        <v>28</v>
      </c>
      <c r="X32" s="34">
        <f t="shared" si="10"/>
        <v>27</v>
      </c>
      <c r="Y32" s="35">
        <f t="shared" si="11"/>
        <v>27</v>
      </c>
      <c r="Z32" s="44"/>
      <c r="AA32" s="32">
        <v>28</v>
      </c>
      <c r="AB32" s="32"/>
      <c r="AC32" s="33">
        <f t="shared" si="41"/>
        <v>28</v>
      </c>
      <c r="AD32" s="34">
        <f t="shared" si="13"/>
        <v>27</v>
      </c>
      <c r="AE32" s="35">
        <f t="shared" si="14"/>
        <v>27</v>
      </c>
      <c r="AF32" s="44"/>
      <c r="AG32" s="32">
        <v>28</v>
      </c>
      <c r="AH32" s="32"/>
      <c r="AI32" s="33">
        <f t="shared" si="42"/>
        <v>28</v>
      </c>
      <c r="AJ32" s="34">
        <f t="shared" si="16"/>
        <v>25</v>
      </c>
      <c r="AK32" s="35">
        <f t="shared" si="17"/>
        <v>25</v>
      </c>
      <c r="AL32" s="44"/>
      <c r="AM32" s="32">
        <v>28</v>
      </c>
      <c r="AN32" s="32"/>
      <c r="AO32" s="33">
        <f t="shared" si="43"/>
        <v>28</v>
      </c>
      <c r="AP32" s="34">
        <f t="shared" si="19"/>
        <v>28</v>
      </c>
      <c r="AQ32" s="35">
        <f t="shared" si="20"/>
        <v>28</v>
      </c>
      <c r="AR32" s="44"/>
      <c r="AS32" s="32">
        <v>28</v>
      </c>
      <c r="AT32" s="32"/>
      <c r="AU32" s="33">
        <f t="shared" si="44"/>
        <v>28</v>
      </c>
      <c r="AV32" s="34">
        <f t="shared" si="22"/>
        <v>27</v>
      </c>
      <c r="AW32" s="35">
        <f t="shared" si="23"/>
        <v>27</v>
      </c>
      <c r="AX32" s="43"/>
      <c r="AY32" s="32">
        <v>28</v>
      </c>
      <c r="AZ32" s="32"/>
      <c r="BA32" s="33">
        <f t="shared" si="45"/>
        <v>28</v>
      </c>
      <c r="BB32" s="34">
        <f t="shared" si="25"/>
        <v>28</v>
      </c>
      <c r="BC32" s="35">
        <f t="shared" si="26"/>
        <v>28</v>
      </c>
      <c r="BD32" s="31"/>
      <c r="BE32" s="32">
        <v>28</v>
      </c>
      <c r="BF32" s="32"/>
      <c r="BG32" s="33">
        <f t="shared" si="46"/>
        <v>28</v>
      </c>
      <c r="BH32" s="34">
        <f t="shared" si="28"/>
        <v>28</v>
      </c>
      <c r="BI32" s="35">
        <f t="shared" si="29"/>
        <v>28</v>
      </c>
      <c r="BJ32" s="65"/>
      <c r="BK32" s="32">
        <v>28</v>
      </c>
      <c r="BL32" s="32"/>
      <c r="BM32" s="33">
        <f t="shared" si="30"/>
        <v>28</v>
      </c>
      <c r="BN32" s="34">
        <f t="shared" si="31"/>
        <v>28</v>
      </c>
      <c r="BO32" s="35">
        <f t="shared" si="32"/>
        <v>28</v>
      </c>
      <c r="BP32" s="65"/>
      <c r="BQ32" s="32">
        <v>28</v>
      </c>
      <c r="BR32" s="32"/>
      <c r="BS32" s="33">
        <f t="shared" si="33"/>
        <v>28</v>
      </c>
      <c r="BT32" s="34">
        <f t="shared" si="34"/>
        <v>28</v>
      </c>
      <c r="BU32" s="35">
        <f t="shared" si="35"/>
        <v>28</v>
      </c>
    </row>
    <row r="33" spans="1:73" ht="13.5" hidden="1">
      <c r="A33" s="30">
        <f t="shared" si="36"/>
        <v>29</v>
      </c>
      <c r="B33" s="45"/>
      <c r="C33" s="32">
        <v>29</v>
      </c>
      <c r="D33" s="32"/>
      <c r="E33" s="33">
        <f t="shared" si="37"/>
        <v>29</v>
      </c>
      <c r="F33" s="34">
        <f t="shared" si="1"/>
        <v>28</v>
      </c>
      <c r="G33" s="35">
        <f t="shared" si="2"/>
        <v>28</v>
      </c>
      <c r="H33" s="45"/>
      <c r="I33" s="32">
        <v>29</v>
      </c>
      <c r="J33" s="32"/>
      <c r="K33" s="33">
        <f t="shared" si="38"/>
        <v>29</v>
      </c>
      <c r="L33" s="34">
        <f t="shared" si="4"/>
        <v>29</v>
      </c>
      <c r="M33" s="35">
        <f t="shared" si="5"/>
        <v>29</v>
      </c>
      <c r="N33" s="45"/>
      <c r="O33" s="32">
        <v>29</v>
      </c>
      <c r="P33" s="32"/>
      <c r="Q33" s="33">
        <f t="shared" si="39"/>
        <v>29</v>
      </c>
      <c r="R33" s="34">
        <f t="shared" si="7"/>
        <v>28</v>
      </c>
      <c r="S33" s="35">
        <f t="shared" si="8"/>
        <v>28</v>
      </c>
      <c r="T33" s="45"/>
      <c r="U33" s="32">
        <v>29</v>
      </c>
      <c r="V33" s="32"/>
      <c r="W33" s="33">
        <f t="shared" si="40"/>
        <v>29</v>
      </c>
      <c r="X33" s="34">
        <f t="shared" si="10"/>
        <v>28</v>
      </c>
      <c r="Y33" s="35">
        <f t="shared" si="11"/>
        <v>28</v>
      </c>
      <c r="Z33" s="45"/>
      <c r="AA33" s="32">
        <v>29</v>
      </c>
      <c r="AB33" s="32"/>
      <c r="AC33" s="33">
        <f t="shared" si="41"/>
        <v>29</v>
      </c>
      <c r="AD33" s="34">
        <f t="shared" si="13"/>
        <v>28</v>
      </c>
      <c r="AE33" s="35">
        <f t="shared" si="14"/>
        <v>28</v>
      </c>
      <c r="AF33" s="45"/>
      <c r="AG33" s="32">
        <v>29</v>
      </c>
      <c r="AH33" s="32"/>
      <c r="AI33" s="33">
        <f t="shared" si="42"/>
        <v>29</v>
      </c>
      <c r="AJ33" s="34">
        <f t="shared" si="16"/>
        <v>26</v>
      </c>
      <c r="AK33" s="35">
        <f t="shared" si="17"/>
        <v>26</v>
      </c>
      <c r="AL33" s="45"/>
      <c r="AM33" s="32">
        <v>29</v>
      </c>
      <c r="AN33" s="32"/>
      <c r="AO33" s="33">
        <f t="shared" si="43"/>
        <v>29</v>
      </c>
      <c r="AP33" s="34">
        <f t="shared" si="19"/>
        <v>29</v>
      </c>
      <c r="AQ33" s="35">
        <f t="shared" si="20"/>
        <v>29</v>
      </c>
      <c r="AR33" s="45"/>
      <c r="AS33" s="32">
        <v>29</v>
      </c>
      <c r="AT33" s="32"/>
      <c r="AU33" s="33">
        <f t="shared" si="44"/>
        <v>29</v>
      </c>
      <c r="AV33" s="34">
        <f t="shared" si="22"/>
        <v>28</v>
      </c>
      <c r="AW33" s="35">
        <f t="shared" si="23"/>
        <v>28</v>
      </c>
      <c r="AX33" s="43"/>
      <c r="AY33" s="32">
        <v>29</v>
      </c>
      <c r="AZ33" s="32"/>
      <c r="BA33" s="33">
        <f t="shared" si="45"/>
        <v>29</v>
      </c>
      <c r="BB33" s="34">
        <f t="shared" si="25"/>
        <v>29</v>
      </c>
      <c r="BC33" s="35">
        <f t="shared" si="26"/>
        <v>29</v>
      </c>
      <c r="BD33" s="31"/>
      <c r="BE33" s="32">
        <v>29</v>
      </c>
      <c r="BF33" s="32"/>
      <c r="BG33" s="33">
        <f t="shared" si="46"/>
        <v>29</v>
      </c>
      <c r="BH33" s="34">
        <f t="shared" si="28"/>
        <v>29</v>
      </c>
      <c r="BI33" s="35">
        <f t="shared" si="29"/>
        <v>29</v>
      </c>
      <c r="BJ33" s="65"/>
      <c r="BK33" s="32">
        <v>29</v>
      </c>
      <c r="BL33" s="32"/>
      <c r="BM33" s="33">
        <f t="shared" si="30"/>
        <v>29</v>
      </c>
      <c r="BN33" s="34">
        <f t="shared" si="31"/>
        <v>29</v>
      </c>
      <c r="BO33" s="35">
        <f t="shared" si="32"/>
        <v>29</v>
      </c>
      <c r="BP33" s="65"/>
      <c r="BQ33" s="32">
        <v>29</v>
      </c>
      <c r="BR33" s="32"/>
      <c r="BS33" s="33">
        <f t="shared" si="33"/>
        <v>29</v>
      </c>
      <c r="BT33" s="34">
        <f t="shared" si="34"/>
        <v>29</v>
      </c>
      <c r="BU33" s="35">
        <f t="shared" si="35"/>
        <v>29</v>
      </c>
    </row>
    <row r="34" spans="1:73" ht="13.5" hidden="1">
      <c r="A34" s="30">
        <f t="shared" si="36"/>
        <v>30</v>
      </c>
      <c r="B34" s="45"/>
      <c r="C34" s="32">
        <v>30</v>
      </c>
      <c r="D34" s="32"/>
      <c r="E34" s="33">
        <f aca="true" t="shared" si="47" ref="E34:E54">IF(OR(D34="OCS",D34="RAF"),D34,C34)</f>
        <v>30</v>
      </c>
      <c r="F34" s="34">
        <f t="shared" si="1"/>
        <v>29</v>
      </c>
      <c r="G34" s="35">
        <f t="shared" si="2"/>
        <v>29</v>
      </c>
      <c r="H34" s="45"/>
      <c r="I34" s="32">
        <v>30</v>
      </c>
      <c r="J34" s="32"/>
      <c r="K34" s="33">
        <f aca="true" t="shared" si="48" ref="K34:K54">IF(OR(J34="OCS",J34="RAF"),J34,I34)</f>
        <v>30</v>
      </c>
      <c r="L34" s="34">
        <f t="shared" si="4"/>
        <v>30</v>
      </c>
      <c r="M34" s="35">
        <f t="shared" si="5"/>
        <v>30</v>
      </c>
      <c r="N34" s="45"/>
      <c r="O34" s="32">
        <v>30</v>
      </c>
      <c r="P34" s="32"/>
      <c r="Q34" s="33">
        <f aca="true" t="shared" si="49" ref="Q34:Q54">IF(OR(P34="OCS",P34="RAF"),P34,O34)</f>
        <v>30</v>
      </c>
      <c r="R34" s="34">
        <f t="shared" si="7"/>
        <v>29</v>
      </c>
      <c r="S34" s="35">
        <f t="shared" si="8"/>
        <v>29</v>
      </c>
      <c r="T34" s="45"/>
      <c r="U34" s="32">
        <v>30</v>
      </c>
      <c r="V34" s="32"/>
      <c r="W34" s="33">
        <f aca="true" t="shared" si="50" ref="W34:W54">IF(OR(V34="OCS",V34="RAF"),V34,U34)</f>
        <v>30</v>
      </c>
      <c r="X34" s="34">
        <f t="shared" si="10"/>
        <v>29</v>
      </c>
      <c r="Y34" s="35">
        <f t="shared" si="11"/>
        <v>29</v>
      </c>
      <c r="Z34" s="45"/>
      <c r="AA34" s="32">
        <v>30</v>
      </c>
      <c r="AB34" s="32"/>
      <c r="AC34" s="33">
        <f aca="true" t="shared" si="51" ref="AC34:AC54">IF(OR(AB34="OCS",AB34="RAF"),AB34,AA34)</f>
        <v>30</v>
      </c>
      <c r="AD34" s="34">
        <f t="shared" si="13"/>
        <v>29</v>
      </c>
      <c r="AE34" s="35">
        <f t="shared" si="14"/>
        <v>29</v>
      </c>
      <c r="AF34" s="45"/>
      <c r="AG34" s="32">
        <v>30</v>
      </c>
      <c r="AH34" s="32"/>
      <c r="AI34" s="33">
        <f aca="true" t="shared" si="52" ref="AI34:AI54">IF(OR(AH34="OCS",AH34="RAF"),AH34,AG34)</f>
        <v>30</v>
      </c>
      <c r="AJ34" s="34">
        <f t="shared" si="16"/>
        <v>27</v>
      </c>
      <c r="AK34" s="35">
        <f t="shared" si="17"/>
        <v>27</v>
      </c>
      <c r="AL34" s="45"/>
      <c r="AM34" s="32">
        <v>30</v>
      </c>
      <c r="AN34" s="32"/>
      <c r="AO34" s="33">
        <f aca="true" t="shared" si="53" ref="AO34:AO54">IF(OR(AN34="OCS",AN34="RAF"),AN34,AM34)</f>
        <v>30</v>
      </c>
      <c r="AP34" s="34">
        <f t="shared" si="19"/>
        <v>30</v>
      </c>
      <c r="AQ34" s="35">
        <f t="shared" si="20"/>
        <v>30</v>
      </c>
      <c r="AR34" s="45"/>
      <c r="AS34" s="32">
        <v>30</v>
      </c>
      <c r="AT34" s="32"/>
      <c r="AU34" s="33">
        <f aca="true" t="shared" si="54" ref="AU34:AU54">IF(OR(AT34="OCS",AT34="RAF"),AT34,AS34)</f>
        <v>30</v>
      </c>
      <c r="AV34" s="34">
        <f t="shared" si="22"/>
        <v>29</v>
      </c>
      <c r="AW34" s="35">
        <f t="shared" si="23"/>
        <v>29</v>
      </c>
      <c r="AX34" s="43"/>
      <c r="AY34" s="32">
        <v>30</v>
      </c>
      <c r="AZ34" s="32"/>
      <c r="BA34" s="33">
        <f aca="true" t="shared" si="55" ref="BA34:BA54">IF(OR(AZ34="OCS",AZ34="RAF"),AZ34,AY34)</f>
        <v>30</v>
      </c>
      <c r="BB34" s="34">
        <f t="shared" si="25"/>
        <v>30</v>
      </c>
      <c r="BC34" s="35">
        <f t="shared" si="26"/>
        <v>30</v>
      </c>
      <c r="BD34" s="31"/>
      <c r="BE34" s="32">
        <v>30</v>
      </c>
      <c r="BF34" s="32"/>
      <c r="BG34" s="33">
        <f aca="true" t="shared" si="56" ref="BG34:BG54">IF(OR(BF34="OCS",BF34="RAF"),BF34,BE34)</f>
        <v>30</v>
      </c>
      <c r="BH34" s="34">
        <f t="shared" si="28"/>
        <v>30</v>
      </c>
      <c r="BI34" s="35">
        <f t="shared" si="29"/>
        <v>30</v>
      </c>
      <c r="BJ34" s="65"/>
      <c r="BK34" s="32">
        <v>30</v>
      </c>
      <c r="BL34" s="32"/>
      <c r="BM34" s="33">
        <f t="shared" si="30"/>
        <v>30</v>
      </c>
      <c r="BN34" s="34">
        <f t="shared" si="31"/>
        <v>30</v>
      </c>
      <c r="BO34" s="35">
        <f t="shared" si="32"/>
        <v>30</v>
      </c>
      <c r="BP34" s="65"/>
      <c r="BQ34" s="32">
        <v>30</v>
      </c>
      <c r="BR34" s="32"/>
      <c r="BS34" s="33">
        <f t="shared" si="33"/>
        <v>30</v>
      </c>
      <c r="BT34" s="34">
        <f t="shared" si="34"/>
        <v>30</v>
      </c>
      <c r="BU34" s="35">
        <f t="shared" si="35"/>
        <v>30</v>
      </c>
    </row>
    <row r="35" spans="1:73" ht="13.5" hidden="1">
      <c r="A35" s="30">
        <f t="shared" si="36"/>
        <v>31</v>
      </c>
      <c r="B35" s="44"/>
      <c r="C35" s="32">
        <v>31</v>
      </c>
      <c r="D35" s="32"/>
      <c r="E35" s="33">
        <f t="shared" si="47"/>
        <v>31</v>
      </c>
      <c r="F35" s="34">
        <f t="shared" si="1"/>
        <v>30</v>
      </c>
      <c r="G35" s="35">
        <f t="shared" si="2"/>
        <v>30</v>
      </c>
      <c r="H35" s="44"/>
      <c r="I35" s="32">
        <v>31</v>
      </c>
      <c r="J35" s="32"/>
      <c r="K35" s="33">
        <f t="shared" si="48"/>
        <v>31</v>
      </c>
      <c r="L35" s="34">
        <f t="shared" si="4"/>
        <v>31</v>
      </c>
      <c r="M35" s="35">
        <f t="shared" si="5"/>
        <v>31</v>
      </c>
      <c r="N35" s="44"/>
      <c r="O35" s="32">
        <v>31</v>
      </c>
      <c r="P35" s="32"/>
      <c r="Q35" s="33">
        <f t="shared" si="49"/>
        <v>31</v>
      </c>
      <c r="R35" s="34">
        <f t="shared" si="7"/>
        <v>30</v>
      </c>
      <c r="S35" s="35">
        <f t="shared" si="8"/>
        <v>30</v>
      </c>
      <c r="T35" s="44"/>
      <c r="U35" s="32">
        <v>31</v>
      </c>
      <c r="V35" s="32"/>
      <c r="W35" s="33">
        <f t="shared" si="50"/>
        <v>31</v>
      </c>
      <c r="X35" s="34">
        <f t="shared" si="10"/>
        <v>30</v>
      </c>
      <c r="Y35" s="35">
        <f t="shared" si="11"/>
        <v>30</v>
      </c>
      <c r="Z35" s="44"/>
      <c r="AA35" s="32">
        <v>31</v>
      </c>
      <c r="AB35" s="32"/>
      <c r="AC35" s="33">
        <f t="shared" si="51"/>
        <v>31</v>
      </c>
      <c r="AD35" s="34">
        <f t="shared" si="13"/>
        <v>30</v>
      </c>
      <c r="AE35" s="35">
        <f t="shared" si="14"/>
        <v>30</v>
      </c>
      <c r="AF35" s="44"/>
      <c r="AG35" s="32">
        <v>31</v>
      </c>
      <c r="AH35" s="32"/>
      <c r="AI35" s="33">
        <f t="shared" si="52"/>
        <v>31</v>
      </c>
      <c r="AJ35" s="34">
        <f t="shared" si="16"/>
        <v>28</v>
      </c>
      <c r="AK35" s="35">
        <f t="shared" si="17"/>
        <v>28</v>
      </c>
      <c r="AL35" s="44"/>
      <c r="AM35" s="32">
        <v>31</v>
      </c>
      <c r="AN35" s="32"/>
      <c r="AO35" s="33">
        <f t="shared" si="53"/>
        <v>31</v>
      </c>
      <c r="AP35" s="34">
        <f t="shared" si="19"/>
        <v>31</v>
      </c>
      <c r="AQ35" s="35">
        <f t="shared" si="20"/>
        <v>31</v>
      </c>
      <c r="AR35" s="44"/>
      <c r="AS35" s="32">
        <v>31</v>
      </c>
      <c r="AT35" s="32"/>
      <c r="AU35" s="33">
        <f t="shared" si="54"/>
        <v>31</v>
      </c>
      <c r="AV35" s="34">
        <f t="shared" si="22"/>
        <v>30</v>
      </c>
      <c r="AW35" s="35">
        <f t="shared" si="23"/>
        <v>30</v>
      </c>
      <c r="AX35" s="43"/>
      <c r="AY35" s="32">
        <v>31</v>
      </c>
      <c r="AZ35" s="32"/>
      <c r="BA35" s="33">
        <f t="shared" si="55"/>
        <v>31</v>
      </c>
      <c r="BB35" s="34">
        <f t="shared" si="25"/>
        <v>31</v>
      </c>
      <c r="BC35" s="35">
        <f t="shared" si="26"/>
        <v>31</v>
      </c>
      <c r="BD35" s="31"/>
      <c r="BE35" s="32">
        <v>31</v>
      </c>
      <c r="BF35" s="32"/>
      <c r="BG35" s="33">
        <f t="shared" si="56"/>
        <v>31</v>
      </c>
      <c r="BH35" s="34">
        <f t="shared" si="28"/>
        <v>31</v>
      </c>
      <c r="BI35" s="35">
        <f t="shared" si="29"/>
        <v>31</v>
      </c>
      <c r="BJ35" s="65"/>
      <c r="BK35" s="32">
        <v>31</v>
      </c>
      <c r="BL35" s="32"/>
      <c r="BM35" s="33">
        <f t="shared" si="30"/>
        <v>31</v>
      </c>
      <c r="BN35" s="34">
        <f t="shared" si="31"/>
        <v>31</v>
      </c>
      <c r="BO35" s="35">
        <f t="shared" si="32"/>
        <v>31</v>
      </c>
      <c r="BP35" s="65"/>
      <c r="BQ35" s="32">
        <v>31</v>
      </c>
      <c r="BR35" s="32"/>
      <c r="BS35" s="33">
        <f t="shared" si="33"/>
        <v>31</v>
      </c>
      <c r="BT35" s="34">
        <f t="shared" si="34"/>
        <v>31</v>
      </c>
      <c r="BU35" s="35">
        <f t="shared" si="35"/>
        <v>31</v>
      </c>
    </row>
    <row r="36" spans="1:73" ht="13.5" hidden="1">
      <c r="A36" s="30">
        <f t="shared" si="36"/>
        <v>32</v>
      </c>
      <c r="B36" s="44"/>
      <c r="C36" s="32">
        <v>32</v>
      </c>
      <c r="D36" s="32"/>
      <c r="E36" s="33">
        <f t="shared" si="47"/>
        <v>32</v>
      </c>
      <c r="F36" s="34">
        <f t="shared" si="1"/>
        <v>31</v>
      </c>
      <c r="G36" s="35">
        <f t="shared" si="2"/>
        <v>31</v>
      </c>
      <c r="H36" s="44"/>
      <c r="I36" s="32">
        <v>32</v>
      </c>
      <c r="J36" s="32"/>
      <c r="K36" s="33">
        <f t="shared" si="48"/>
        <v>32</v>
      </c>
      <c r="L36" s="34">
        <f t="shared" si="4"/>
        <v>32</v>
      </c>
      <c r="M36" s="35">
        <f t="shared" si="5"/>
        <v>32</v>
      </c>
      <c r="N36" s="44"/>
      <c r="O36" s="32">
        <v>32</v>
      </c>
      <c r="P36" s="32"/>
      <c r="Q36" s="33">
        <f t="shared" si="49"/>
        <v>32</v>
      </c>
      <c r="R36" s="34">
        <f t="shared" si="7"/>
        <v>31</v>
      </c>
      <c r="S36" s="35">
        <f t="shared" si="8"/>
        <v>31</v>
      </c>
      <c r="T36" s="44"/>
      <c r="U36" s="32">
        <v>32</v>
      </c>
      <c r="V36" s="32"/>
      <c r="W36" s="33">
        <f t="shared" si="50"/>
        <v>32</v>
      </c>
      <c r="X36" s="34">
        <f t="shared" si="10"/>
        <v>31</v>
      </c>
      <c r="Y36" s="35">
        <f t="shared" si="11"/>
        <v>31</v>
      </c>
      <c r="Z36" s="44"/>
      <c r="AA36" s="32">
        <v>32</v>
      </c>
      <c r="AB36" s="32"/>
      <c r="AC36" s="33">
        <f t="shared" si="51"/>
        <v>32</v>
      </c>
      <c r="AD36" s="34">
        <f t="shared" si="13"/>
        <v>31</v>
      </c>
      <c r="AE36" s="35">
        <f t="shared" si="14"/>
        <v>31</v>
      </c>
      <c r="AF36" s="44"/>
      <c r="AG36" s="32">
        <v>32</v>
      </c>
      <c r="AH36" s="32"/>
      <c r="AI36" s="33">
        <f t="shared" si="52"/>
        <v>32</v>
      </c>
      <c r="AJ36" s="34">
        <f t="shared" si="16"/>
        <v>29</v>
      </c>
      <c r="AK36" s="35">
        <f t="shared" si="17"/>
        <v>29</v>
      </c>
      <c r="AL36" s="44"/>
      <c r="AM36" s="32">
        <v>32</v>
      </c>
      <c r="AN36" s="32"/>
      <c r="AO36" s="33">
        <f t="shared" si="53"/>
        <v>32</v>
      </c>
      <c r="AP36" s="34">
        <f t="shared" si="19"/>
        <v>32</v>
      </c>
      <c r="AQ36" s="35">
        <f t="shared" si="20"/>
        <v>32</v>
      </c>
      <c r="AR36" s="44"/>
      <c r="AS36" s="32">
        <v>32</v>
      </c>
      <c r="AT36" s="32"/>
      <c r="AU36" s="33">
        <f t="shared" si="54"/>
        <v>32</v>
      </c>
      <c r="AV36" s="34">
        <f t="shared" si="22"/>
        <v>31</v>
      </c>
      <c r="AW36" s="35">
        <f t="shared" si="23"/>
        <v>31</v>
      </c>
      <c r="AX36" s="43"/>
      <c r="AY36" s="32">
        <v>32</v>
      </c>
      <c r="AZ36" s="32"/>
      <c r="BA36" s="33">
        <f t="shared" si="55"/>
        <v>32</v>
      </c>
      <c r="BB36" s="34">
        <f t="shared" si="25"/>
        <v>32</v>
      </c>
      <c r="BC36" s="35">
        <f t="shared" si="26"/>
        <v>32</v>
      </c>
      <c r="BD36" s="31"/>
      <c r="BE36" s="32">
        <v>32</v>
      </c>
      <c r="BF36" s="32"/>
      <c r="BG36" s="33">
        <f t="shared" si="56"/>
        <v>32</v>
      </c>
      <c r="BH36" s="34">
        <f t="shared" si="28"/>
        <v>32</v>
      </c>
      <c r="BI36" s="35">
        <f t="shared" si="29"/>
        <v>32</v>
      </c>
      <c r="BJ36" s="65"/>
      <c r="BK36" s="32">
        <v>32</v>
      </c>
      <c r="BL36" s="32"/>
      <c r="BM36" s="33">
        <f t="shared" si="30"/>
        <v>32</v>
      </c>
      <c r="BN36" s="34">
        <f t="shared" si="31"/>
        <v>32</v>
      </c>
      <c r="BO36" s="35">
        <f t="shared" si="32"/>
        <v>32</v>
      </c>
      <c r="BP36" s="65"/>
      <c r="BQ36" s="32">
        <v>32</v>
      </c>
      <c r="BR36" s="32"/>
      <c r="BS36" s="33">
        <f t="shared" si="33"/>
        <v>32</v>
      </c>
      <c r="BT36" s="34">
        <f t="shared" si="34"/>
        <v>32</v>
      </c>
      <c r="BU36" s="35">
        <f t="shared" si="35"/>
        <v>32</v>
      </c>
    </row>
    <row r="37" spans="1:73" ht="13.5" hidden="1">
      <c r="A37" s="30">
        <f t="shared" si="36"/>
        <v>33</v>
      </c>
      <c r="B37" s="44"/>
      <c r="C37" s="32">
        <v>33</v>
      </c>
      <c r="D37" s="32"/>
      <c r="E37" s="33">
        <f t="shared" si="47"/>
        <v>33</v>
      </c>
      <c r="F37" s="34">
        <f aca="true" t="shared" si="57" ref="F37:F68">IF(OR(D37="OCS",D37="RAF",E37="DNC",E37="DNS",E37="BFD",E37="DNF",E37="DSQ",E37="DNG",E37="DNE"),E37,RANK(E37,E$5:E$107,1))</f>
        <v>32</v>
      </c>
      <c r="G37" s="35">
        <f aca="true" t="shared" si="58" ref="G37:G68">IF(OR(E37="OCS",E37="RAF",E37="DNC",E37="DNS",E37="DNF"),$D$1+1,IF(OR(E37="DSQ",E37="DNG",E37="BFD",E37="DNE"),$D$1+1,RANK(E37,E$5:E$107,1)))</f>
        <v>32</v>
      </c>
      <c r="H37" s="44"/>
      <c r="I37" s="32">
        <v>33</v>
      </c>
      <c r="J37" s="32"/>
      <c r="K37" s="33">
        <f t="shared" si="48"/>
        <v>33</v>
      </c>
      <c r="L37" s="34">
        <f aca="true" t="shared" si="59" ref="L37:L68">IF(OR(J37="OCS",J37="RAF",K37="DNC",K37="DNS",K37="BFD",K37="DNF",K37="DSQ",K37="DNG",E37="DNE"),K37,RANK(K37,K$5:K$107,1))</f>
        <v>33</v>
      </c>
      <c r="M37" s="35">
        <f aca="true" t="shared" si="60" ref="M37:M82">IF(OR(K37="OCS",K37="RAF",K37="DNC",K37="DNS",K37="DNF"),$J$1+1,IF(OR(K37="DSQ",K37="DNG",K37="BFD",K37="DNE"),$J$1+1,RANK(K37,K$5:K$107,1)))</f>
        <v>33</v>
      </c>
      <c r="N37" s="44"/>
      <c r="O37" s="32">
        <v>33</v>
      </c>
      <c r="P37" s="32"/>
      <c r="Q37" s="33">
        <f t="shared" si="49"/>
        <v>33</v>
      </c>
      <c r="R37" s="34">
        <f aca="true" t="shared" si="61" ref="R37:R68">IF(OR(P37="OCS",P37="RAF",Q37="DNC",Q37="DNS",Q37="BFD",Q37="DNF",Q37="DSQ",Q37="DNG",Q37="DNE"),Q37,RANK(Q37,Q$5:Q$107,1))</f>
        <v>32</v>
      </c>
      <c r="S37" s="35">
        <f aca="true" t="shared" si="62" ref="S37:S68">IF(OR(Q37="OCS",Q37="RAF",Q37="DNC",Q37="DNS",Q37="DNF"),$P$1+1,IF(OR(Q37="DSQ",Q37="DNG",Q37="BFD",Q37="DNE"),$P$1+1,RANK(Q37,Q$5:Q$107,1)))</f>
        <v>32</v>
      </c>
      <c r="T37" s="44"/>
      <c r="U37" s="32">
        <v>33</v>
      </c>
      <c r="V37" s="32"/>
      <c r="W37" s="33">
        <f t="shared" si="50"/>
        <v>33</v>
      </c>
      <c r="X37" s="34">
        <f aca="true" t="shared" si="63" ref="X37:X68">IF(OR(V37="OCS",V37="RAF",W37="DNC",W37="DNS",W37="BFD",W37="DNF",W37="DSQ",W37="DNG",W37="DNE"),W37,RANK(W37,W$5:W$107,1))</f>
        <v>32</v>
      </c>
      <c r="Y37" s="35">
        <f aca="true" t="shared" si="64" ref="Y37:Y68">IF(OR(W37="OCS",W37="RAF",W37="DNC",W37="DNS",W37="DNF"),$V$1+1,IF(OR(W37="DSQ",W37="DNG",W37="BFD",W37="DNE"),$V$1+1,RANK(W37,W$5:W$107,1)))</f>
        <v>32</v>
      </c>
      <c r="Z37" s="44"/>
      <c r="AA37" s="32">
        <v>33</v>
      </c>
      <c r="AB37" s="32"/>
      <c r="AC37" s="33">
        <f t="shared" si="51"/>
        <v>33</v>
      </c>
      <c r="AD37" s="34">
        <f aca="true" t="shared" si="65" ref="AD37:AD68">IF(OR(AB37="OCS",AB37="RAF",AC37="DNC",AC37="DNS",AC37="BFD",AC37="DNF",AC37="DSQ",AC37="DNG",AC37="DNE"),AC37,RANK(AC37,AC$5:AC$107,1))</f>
        <v>32</v>
      </c>
      <c r="AE37" s="35">
        <f aca="true" t="shared" si="66" ref="AE37:AE68">IF(OR(AC37="OCS",AC37="RAF",AC37="DNC",AC37="DNS",AC37="DNF"),$AB$1+1,IF(OR(AC37="DSQ",AC37="DNG",AC37="BFD",AC37="DNE"),$AB$1+1,RANK(AC37,AC$5:AC$107,1)))</f>
        <v>32</v>
      </c>
      <c r="AF37" s="44"/>
      <c r="AG37" s="32">
        <v>33</v>
      </c>
      <c r="AH37" s="32"/>
      <c r="AI37" s="33">
        <f t="shared" si="52"/>
        <v>33</v>
      </c>
      <c r="AJ37" s="34">
        <f aca="true" t="shared" si="67" ref="AJ37:AJ68">IF(OR(AH37="OCS",AH37="RAF",AI37="DNC",AI37="DNS",AI37="BFD",AI37="DNF",AI37="DSQ",AI37="DNG",AI37="DNE"),AI37,RANK(AI37,AI$5:AI$107,1))</f>
        <v>30</v>
      </c>
      <c r="AK37" s="35">
        <f aca="true" t="shared" si="68" ref="AK37:AK68">IF(OR(AI37="OCS",AI37="RAF",AI37="DNC",AI37="DNS",AI37="DNF"),$AH$1+1,IF(OR(AI37="DSQ",AI37="DNG",AI37="BFD",AI37="DNE"),$AH$1+1,RANK(AI37,AI$5:AI$107,1)))</f>
        <v>30</v>
      </c>
      <c r="AL37" s="44"/>
      <c r="AM37" s="32">
        <v>33</v>
      </c>
      <c r="AN37" s="32"/>
      <c r="AO37" s="33">
        <f t="shared" si="53"/>
        <v>33</v>
      </c>
      <c r="AP37" s="34">
        <f aca="true" t="shared" si="69" ref="AP37:AP68">IF(OR(AN37="OCS",AN37="RAF",AO37="DNC",AO37="DNS",AO37="BFD",AO37="DNF",AO37="DSQ",AO37="DNG",AO37="DNE"),AO37,RANK(AO37,AO$5:AO$107,1))</f>
        <v>33</v>
      </c>
      <c r="AQ37" s="35">
        <f aca="true" t="shared" si="70" ref="AQ37:AQ68">IF(OR(AO37="OCS",AO37="RAF",AO37="DNC",AO37="DNS",AO37="DNF"),$AN$1+1,IF(OR(AO37="DSQ",AO37="DNG",AO37="BFD",AO37="DNE"),$AN$1+1,RANK(AO37,AO$5:AO$107,1)))</f>
        <v>33</v>
      </c>
      <c r="AR37" s="44"/>
      <c r="AS37" s="32">
        <v>33</v>
      </c>
      <c r="AT37" s="32"/>
      <c r="AU37" s="33">
        <f t="shared" si="54"/>
        <v>33</v>
      </c>
      <c r="AV37" s="34">
        <f aca="true" t="shared" si="71" ref="AV37:AV68">IF(OR(AT37="OCS",AT37="RAF",AU37="DNC",AU37="DNS",AU37="BFD",AU37="DNF",AU37="DSQ",AU37="DNG",AU37="DNE"),AU37,RANK(AU37,AU$5:AU$107,1))</f>
        <v>32</v>
      </c>
      <c r="AW37" s="35">
        <f aca="true" t="shared" si="72" ref="AW37:AW68">IF(OR(AU37="OCS",AU37="RAF",AU37="DNC",AU37="DNS",AU37="DNF"),$AT$1+1,IF(OR(AU37="DSQ",AU37="DNG",AU37="BFD",AU37="DNE"),$AT$1+1,RANK(AU37,AU$5:AU$107,1)))</f>
        <v>32</v>
      </c>
      <c r="AX37" s="43"/>
      <c r="AY37" s="32">
        <v>33</v>
      </c>
      <c r="AZ37" s="32"/>
      <c r="BA37" s="33">
        <f t="shared" si="55"/>
        <v>33</v>
      </c>
      <c r="BB37" s="34">
        <f aca="true" t="shared" si="73" ref="BB37:BB68">IF(OR(AZ37="OCS",AZ37="RAF",BA37="DNC",BA37="DNS",BA37="BFD",BA37="DNF",BA37="DSQ",BA37="DNG"),BA37,RANK(BA37,BA$5:BA$107,1))</f>
        <v>33</v>
      </c>
      <c r="BC37" s="35">
        <f aca="true" t="shared" si="74" ref="BC37:BC68">IF(OR(BA37="OCS",BA37="RAF",BA37="DNC",BA37="DNS",BA37="DNF"),$AT$1+1,IF(OR(BA37="DSQ",BA37="DNG",BA37="BFD",BA37="DNE"),$AT$1+1,RANK(BA37,BA$5:BA$107,1)))</f>
        <v>33</v>
      </c>
      <c r="BD37" s="31"/>
      <c r="BE37" s="32">
        <v>33</v>
      </c>
      <c r="BF37" s="32"/>
      <c r="BG37" s="33">
        <f t="shared" si="56"/>
        <v>33</v>
      </c>
      <c r="BH37" s="34">
        <f aca="true" t="shared" si="75" ref="BH37:BH68">IF(OR(BF37="OCS",BF37="RAF",BG37="DNC",BG37="DNS",BG37="BFD",BG37="DNF",BG37="DSQ",BG37="DNG"),BG37,RANK(BG37,BG$5:BG$107,1))</f>
        <v>33</v>
      </c>
      <c r="BI37" s="35">
        <f aca="true" t="shared" si="76" ref="BI37:BI68">IF(OR(BG37="OCS",BG37="RAF",BG37="DNC",BG37="DNS",BG37="DNF"),$AT$1+1,IF(OR(BG37="DSQ",BG37="DNG",BG37="BFD",BG37="DNE"),$AT$1+1,RANK(BG37,BG$5:BG$107,1)))</f>
        <v>33</v>
      </c>
      <c r="BJ37" s="65"/>
      <c r="BK37" s="32">
        <v>33</v>
      </c>
      <c r="BL37" s="32"/>
      <c r="BM37" s="33">
        <f t="shared" si="30"/>
        <v>33</v>
      </c>
      <c r="BN37" s="34">
        <f t="shared" si="31"/>
        <v>33</v>
      </c>
      <c r="BO37" s="35">
        <f t="shared" si="32"/>
        <v>33</v>
      </c>
      <c r="BP37" s="65"/>
      <c r="BQ37" s="32">
        <v>33</v>
      </c>
      <c r="BR37" s="32"/>
      <c r="BS37" s="33">
        <f t="shared" si="33"/>
        <v>33</v>
      </c>
      <c r="BT37" s="34">
        <f t="shared" si="34"/>
        <v>33</v>
      </c>
      <c r="BU37" s="35">
        <f t="shared" si="35"/>
        <v>33</v>
      </c>
    </row>
    <row r="38" spans="1:73" ht="13.5" hidden="1">
      <c r="A38" s="30">
        <f t="shared" si="36"/>
        <v>34</v>
      </c>
      <c r="B38" s="44"/>
      <c r="C38" s="32">
        <v>34</v>
      </c>
      <c r="D38" s="32"/>
      <c r="E38" s="33">
        <f t="shared" si="47"/>
        <v>34</v>
      </c>
      <c r="F38" s="34">
        <f t="shared" si="57"/>
        <v>33</v>
      </c>
      <c r="G38" s="35">
        <f t="shared" si="58"/>
        <v>33</v>
      </c>
      <c r="H38" s="44"/>
      <c r="I38" s="32">
        <v>34</v>
      </c>
      <c r="J38" s="32"/>
      <c r="K38" s="33">
        <f t="shared" si="48"/>
        <v>34</v>
      </c>
      <c r="L38" s="34">
        <f t="shared" si="59"/>
        <v>34</v>
      </c>
      <c r="M38" s="35">
        <f t="shared" si="60"/>
        <v>34</v>
      </c>
      <c r="N38" s="44"/>
      <c r="O38" s="32">
        <v>34</v>
      </c>
      <c r="P38" s="32"/>
      <c r="Q38" s="33">
        <f t="shared" si="49"/>
        <v>34</v>
      </c>
      <c r="R38" s="34">
        <f t="shared" si="61"/>
        <v>33</v>
      </c>
      <c r="S38" s="35">
        <f t="shared" si="62"/>
        <v>33</v>
      </c>
      <c r="T38" s="44"/>
      <c r="U38" s="32">
        <v>34</v>
      </c>
      <c r="V38" s="32"/>
      <c r="W38" s="33">
        <f t="shared" si="50"/>
        <v>34</v>
      </c>
      <c r="X38" s="34">
        <f t="shared" si="63"/>
        <v>33</v>
      </c>
      <c r="Y38" s="35">
        <f t="shared" si="64"/>
        <v>33</v>
      </c>
      <c r="Z38" s="44"/>
      <c r="AA38" s="32">
        <v>34</v>
      </c>
      <c r="AB38" s="32"/>
      <c r="AC38" s="33">
        <f t="shared" si="51"/>
        <v>34</v>
      </c>
      <c r="AD38" s="34">
        <f t="shared" si="65"/>
        <v>33</v>
      </c>
      <c r="AE38" s="35">
        <f t="shared" si="66"/>
        <v>33</v>
      </c>
      <c r="AF38" s="44"/>
      <c r="AG38" s="32">
        <v>34</v>
      </c>
      <c r="AH38" s="32"/>
      <c r="AI38" s="33">
        <f t="shared" si="52"/>
        <v>34</v>
      </c>
      <c r="AJ38" s="34">
        <f t="shared" si="67"/>
        <v>31</v>
      </c>
      <c r="AK38" s="35">
        <f t="shared" si="68"/>
        <v>31</v>
      </c>
      <c r="AL38" s="44"/>
      <c r="AM38" s="32">
        <v>34</v>
      </c>
      <c r="AN38" s="32"/>
      <c r="AO38" s="33">
        <f t="shared" si="53"/>
        <v>34</v>
      </c>
      <c r="AP38" s="34">
        <f t="shared" si="69"/>
        <v>34</v>
      </c>
      <c r="AQ38" s="35">
        <f t="shared" si="70"/>
        <v>34</v>
      </c>
      <c r="AR38" s="44"/>
      <c r="AS38" s="32">
        <v>34</v>
      </c>
      <c r="AT38" s="32"/>
      <c r="AU38" s="33">
        <f t="shared" si="54"/>
        <v>34</v>
      </c>
      <c r="AV38" s="34">
        <f t="shared" si="71"/>
        <v>33</v>
      </c>
      <c r="AW38" s="35">
        <f t="shared" si="72"/>
        <v>33</v>
      </c>
      <c r="AX38" s="43"/>
      <c r="AY38" s="32">
        <v>34</v>
      </c>
      <c r="AZ38" s="32"/>
      <c r="BA38" s="33">
        <f t="shared" si="55"/>
        <v>34</v>
      </c>
      <c r="BB38" s="34">
        <f t="shared" si="73"/>
        <v>34</v>
      </c>
      <c r="BC38" s="35">
        <f t="shared" si="74"/>
        <v>34</v>
      </c>
      <c r="BD38" s="31"/>
      <c r="BE38" s="32">
        <v>34</v>
      </c>
      <c r="BF38" s="32"/>
      <c r="BG38" s="33">
        <f t="shared" si="56"/>
        <v>34</v>
      </c>
      <c r="BH38" s="34">
        <f t="shared" si="75"/>
        <v>34</v>
      </c>
      <c r="BI38" s="35">
        <f t="shared" si="76"/>
        <v>34</v>
      </c>
      <c r="BJ38" s="65"/>
      <c r="BK38" s="32">
        <v>34</v>
      </c>
      <c r="BL38" s="32"/>
      <c r="BM38" s="33">
        <f t="shared" si="30"/>
        <v>34</v>
      </c>
      <c r="BN38" s="34">
        <f t="shared" si="31"/>
        <v>34</v>
      </c>
      <c r="BO38" s="35">
        <f t="shared" si="32"/>
        <v>34</v>
      </c>
      <c r="BP38" s="65"/>
      <c r="BQ38" s="32">
        <v>34</v>
      </c>
      <c r="BR38" s="32"/>
      <c r="BS38" s="33">
        <f t="shared" si="33"/>
        <v>34</v>
      </c>
      <c r="BT38" s="34">
        <f t="shared" si="34"/>
        <v>34</v>
      </c>
      <c r="BU38" s="35">
        <f t="shared" si="35"/>
        <v>34</v>
      </c>
    </row>
    <row r="39" spans="1:73" ht="13.5" hidden="1">
      <c r="A39" s="30">
        <f t="shared" si="36"/>
        <v>35</v>
      </c>
      <c r="B39" s="45"/>
      <c r="C39" s="32">
        <v>35</v>
      </c>
      <c r="D39" s="32"/>
      <c r="E39" s="33">
        <f t="shared" si="47"/>
        <v>35</v>
      </c>
      <c r="F39" s="34">
        <f t="shared" si="57"/>
        <v>34</v>
      </c>
      <c r="G39" s="35">
        <f t="shared" si="58"/>
        <v>34</v>
      </c>
      <c r="H39" s="45"/>
      <c r="I39" s="32">
        <v>35</v>
      </c>
      <c r="J39" s="32"/>
      <c r="K39" s="33">
        <f t="shared" si="48"/>
        <v>35</v>
      </c>
      <c r="L39" s="34">
        <f t="shared" si="59"/>
        <v>35</v>
      </c>
      <c r="M39" s="35">
        <f t="shared" si="60"/>
        <v>35</v>
      </c>
      <c r="N39" s="45"/>
      <c r="O39" s="32">
        <v>35</v>
      </c>
      <c r="P39" s="32"/>
      <c r="Q39" s="33">
        <f t="shared" si="49"/>
        <v>35</v>
      </c>
      <c r="R39" s="34">
        <f t="shared" si="61"/>
        <v>34</v>
      </c>
      <c r="S39" s="35">
        <f t="shared" si="62"/>
        <v>34</v>
      </c>
      <c r="T39" s="45"/>
      <c r="U39" s="32">
        <v>35</v>
      </c>
      <c r="V39" s="32"/>
      <c r="W39" s="33">
        <f t="shared" si="50"/>
        <v>35</v>
      </c>
      <c r="X39" s="34">
        <f t="shared" si="63"/>
        <v>34</v>
      </c>
      <c r="Y39" s="35">
        <f t="shared" si="64"/>
        <v>34</v>
      </c>
      <c r="Z39" s="45"/>
      <c r="AA39" s="32">
        <v>35</v>
      </c>
      <c r="AB39" s="32"/>
      <c r="AC39" s="33">
        <f t="shared" si="51"/>
        <v>35</v>
      </c>
      <c r="AD39" s="34">
        <f t="shared" si="65"/>
        <v>34</v>
      </c>
      <c r="AE39" s="35">
        <f t="shared" si="66"/>
        <v>34</v>
      </c>
      <c r="AF39" s="45"/>
      <c r="AG39" s="32">
        <v>35</v>
      </c>
      <c r="AH39" s="32"/>
      <c r="AI39" s="33">
        <f t="shared" si="52"/>
        <v>35</v>
      </c>
      <c r="AJ39" s="34">
        <f t="shared" si="67"/>
        <v>32</v>
      </c>
      <c r="AK39" s="35">
        <f t="shared" si="68"/>
        <v>32</v>
      </c>
      <c r="AL39" s="45"/>
      <c r="AM39" s="32">
        <v>35</v>
      </c>
      <c r="AN39" s="32"/>
      <c r="AO39" s="33">
        <f t="shared" si="53"/>
        <v>35</v>
      </c>
      <c r="AP39" s="34">
        <f t="shared" si="69"/>
        <v>35</v>
      </c>
      <c r="AQ39" s="35">
        <f t="shared" si="70"/>
        <v>35</v>
      </c>
      <c r="AR39" s="45"/>
      <c r="AS39" s="32">
        <v>35</v>
      </c>
      <c r="AT39" s="32"/>
      <c r="AU39" s="33">
        <f t="shared" si="54"/>
        <v>35</v>
      </c>
      <c r="AV39" s="34">
        <f t="shared" si="71"/>
        <v>34</v>
      </c>
      <c r="AW39" s="35">
        <f t="shared" si="72"/>
        <v>34</v>
      </c>
      <c r="AX39" s="43"/>
      <c r="AY39" s="32">
        <v>35</v>
      </c>
      <c r="AZ39" s="32"/>
      <c r="BA39" s="33">
        <f t="shared" si="55"/>
        <v>35</v>
      </c>
      <c r="BB39" s="34">
        <f t="shared" si="73"/>
        <v>35</v>
      </c>
      <c r="BC39" s="35">
        <f t="shared" si="74"/>
        <v>35</v>
      </c>
      <c r="BD39" s="31"/>
      <c r="BE39" s="32">
        <v>35</v>
      </c>
      <c r="BF39" s="32"/>
      <c r="BG39" s="33">
        <f t="shared" si="56"/>
        <v>35</v>
      </c>
      <c r="BH39" s="34">
        <f t="shared" si="75"/>
        <v>35</v>
      </c>
      <c r="BI39" s="35">
        <f t="shared" si="76"/>
        <v>35</v>
      </c>
      <c r="BJ39" s="65"/>
      <c r="BK39" s="32">
        <v>35</v>
      </c>
      <c r="BL39" s="32"/>
      <c r="BM39" s="33">
        <f t="shared" si="30"/>
        <v>35</v>
      </c>
      <c r="BN39" s="34">
        <f t="shared" si="31"/>
        <v>35</v>
      </c>
      <c r="BO39" s="35">
        <f t="shared" si="32"/>
        <v>35</v>
      </c>
      <c r="BP39" s="65"/>
      <c r="BQ39" s="32">
        <v>35</v>
      </c>
      <c r="BR39" s="32"/>
      <c r="BS39" s="33">
        <f t="shared" si="33"/>
        <v>35</v>
      </c>
      <c r="BT39" s="34">
        <f t="shared" si="34"/>
        <v>35</v>
      </c>
      <c r="BU39" s="35">
        <f t="shared" si="35"/>
        <v>35</v>
      </c>
    </row>
    <row r="40" spans="1:73" ht="13.5" hidden="1">
      <c r="A40" s="30">
        <f t="shared" si="36"/>
        <v>36</v>
      </c>
      <c r="B40" s="44"/>
      <c r="C40" s="32">
        <v>36</v>
      </c>
      <c r="D40" s="32"/>
      <c r="E40" s="33">
        <f t="shared" si="47"/>
        <v>36</v>
      </c>
      <c r="F40" s="34">
        <f t="shared" si="57"/>
        <v>35</v>
      </c>
      <c r="G40" s="35">
        <f t="shared" si="58"/>
        <v>35</v>
      </c>
      <c r="H40" s="44"/>
      <c r="I40" s="32">
        <v>36</v>
      </c>
      <c r="J40" s="32"/>
      <c r="K40" s="33">
        <f t="shared" si="48"/>
        <v>36</v>
      </c>
      <c r="L40" s="34">
        <f t="shared" si="59"/>
        <v>36</v>
      </c>
      <c r="M40" s="35">
        <f t="shared" si="60"/>
        <v>36</v>
      </c>
      <c r="N40" s="44"/>
      <c r="O40" s="32">
        <v>36</v>
      </c>
      <c r="P40" s="32"/>
      <c r="Q40" s="33">
        <f t="shared" si="49"/>
        <v>36</v>
      </c>
      <c r="R40" s="34">
        <f t="shared" si="61"/>
        <v>35</v>
      </c>
      <c r="S40" s="35">
        <f t="shared" si="62"/>
        <v>35</v>
      </c>
      <c r="T40" s="44"/>
      <c r="U40" s="32">
        <v>36</v>
      </c>
      <c r="V40" s="32"/>
      <c r="W40" s="33">
        <f t="shared" si="50"/>
        <v>36</v>
      </c>
      <c r="X40" s="34">
        <f t="shared" si="63"/>
        <v>35</v>
      </c>
      <c r="Y40" s="35">
        <f t="shared" si="64"/>
        <v>35</v>
      </c>
      <c r="Z40" s="44"/>
      <c r="AA40" s="32">
        <v>36</v>
      </c>
      <c r="AB40" s="32"/>
      <c r="AC40" s="33">
        <f t="shared" si="51"/>
        <v>36</v>
      </c>
      <c r="AD40" s="34">
        <f t="shared" si="65"/>
        <v>35</v>
      </c>
      <c r="AE40" s="35">
        <f t="shared" si="66"/>
        <v>35</v>
      </c>
      <c r="AF40" s="44"/>
      <c r="AG40" s="32">
        <v>36</v>
      </c>
      <c r="AH40" s="32"/>
      <c r="AI40" s="33">
        <f t="shared" si="52"/>
        <v>36</v>
      </c>
      <c r="AJ40" s="34">
        <f t="shared" si="67"/>
        <v>33</v>
      </c>
      <c r="AK40" s="35">
        <f t="shared" si="68"/>
        <v>33</v>
      </c>
      <c r="AL40" s="44"/>
      <c r="AM40" s="32">
        <v>36</v>
      </c>
      <c r="AN40" s="32"/>
      <c r="AO40" s="33">
        <f t="shared" si="53"/>
        <v>36</v>
      </c>
      <c r="AP40" s="34">
        <f t="shared" si="69"/>
        <v>36</v>
      </c>
      <c r="AQ40" s="35">
        <f t="shared" si="70"/>
        <v>36</v>
      </c>
      <c r="AR40" s="44"/>
      <c r="AS40" s="32">
        <v>36</v>
      </c>
      <c r="AT40" s="32"/>
      <c r="AU40" s="33">
        <f t="shared" si="54"/>
        <v>36</v>
      </c>
      <c r="AV40" s="34">
        <f t="shared" si="71"/>
        <v>35</v>
      </c>
      <c r="AW40" s="35">
        <f t="shared" si="72"/>
        <v>35</v>
      </c>
      <c r="AX40" s="43"/>
      <c r="AY40" s="32">
        <v>36</v>
      </c>
      <c r="AZ40" s="32"/>
      <c r="BA40" s="33">
        <f t="shared" si="55"/>
        <v>36</v>
      </c>
      <c r="BB40" s="34">
        <f t="shared" si="73"/>
        <v>36</v>
      </c>
      <c r="BC40" s="35">
        <f t="shared" si="74"/>
        <v>36</v>
      </c>
      <c r="BD40" s="31"/>
      <c r="BE40" s="32">
        <v>36</v>
      </c>
      <c r="BF40" s="32"/>
      <c r="BG40" s="33">
        <f t="shared" si="56"/>
        <v>36</v>
      </c>
      <c r="BH40" s="34">
        <f t="shared" si="75"/>
        <v>36</v>
      </c>
      <c r="BI40" s="35">
        <f t="shared" si="76"/>
        <v>36</v>
      </c>
      <c r="BJ40" s="65"/>
      <c r="BK40" s="32">
        <v>36</v>
      </c>
      <c r="BL40" s="32"/>
      <c r="BM40" s="33">
        <f t="shared" si="30"/>
        <v>36</v>
      </c>
      <c r="BN40" s="34">
        <f t="shared" si="31"/>
        <v>36</v>
      </c>
      <c r="BO40" s="35">
        <f t="shared" si="32"/>
        <v>36</v>
      </c>
      <c r="BP40" s="65"/>
      <c r="BQ40" s="32">
        <v>36</v>
      </c>
      <c r="BR40" s="32"/>
      <c r="BS40" s="33">
        <f t="shared" si="33"/>
        <v>36</v>
      </c>
      <c r="BT40" s="34">
        <f t="shared" si="34"/>
        <v>36</v>
      </c>
      <c r="BU40" s="35">
        <f t="shared" si="35"/>
        <v>36</v>
      </c>
    </row>
    <row r="41" spans="1:73" ht="13.5" hidden="1">
      <c r="A41" s="30">
        <f t="shared" si="36"/>
        <v>37</v>
      </c>
      <c r="B41" s="44"/>
      <c r="C41" s="32">
        <v>37</v>
      </c>
      <c r="D41" s="32"/>
      <c r="E41" s="33">
        <f t="shared" si="47"/>
        <v>37</v>
      </c>
      <c r="F41" s="34">
        <f t="shared" si="57"/>
        <v>36</v>
      </c>
      <c r="G41" s="35">
        <f t="shared" si="58"/>
        <v>36</v>
      </c>
      <c r="H41" s="44"/>
      <c r="I41" s="32">
        <v>37</v>
      </c>
      <c r="J41" s="32"/>
      <c r="K41" s="33">
        <f t="shared" si="48"/>
        <v>37</v>
      </c>
      <c r="L41" s="34">
        <f t="shared" si="59"/>
        <v>37</v>
      </c>
      <c r="M41" s="35">
        <f t="shared" si="60"/>
        <v>37</v>
      </c>
      <c r="N41" s="44"/>
      <c r="O41" s="32">
        <v>37</v>
      </c>
      <c r="P41" s="32"/>
      <c r="Q41" s="33">
        <f t="shared" si="49"/>
        <v>37</v>
      </c>
      <c r="R41" s="34">
        <f t="shared" si="61"/>
        <v>36</v>
      </c>
      <c r="S41" s="35">
        <f t="shared" si="62"/>
        <v>36</v>
      </c>
      <c r="T41" s="44"/>
      <c r="U41" s="32">
        <v>37</v>
      </c>
      <c r="V41" s="32"/>
      <c r="W41" s="33">
        <f t="shared" si="50"/>
        <v>37</v>
      </c>
      <c r="X41" s="34">
        <f t="shared" si="63"/>
        <v>36</v>
      </c>
      <c r="Y41" s="35">
        <f t="shared" si="64"/>
        <v>36</v>
      </c>
      <c r="Z41" s="44"/>
      <c r="AA41" s="32">
        <v>37</v>
      </c>
      <c r="AB41" s="32"/>
      <c r="AC41" s="33">
        <f t="shared" si="51"/>
        <v>37</v>
      </c>
      <c r="AD41" s="34">
        <f t="shared" si="65"/>
        <v>36</v>
      </c>
      <c r="AE41" s="35">
        <f t="shared" si="66"/>
        <v>36</v>
      </c>
      <c r="AF41" s="44"/>
      <c r="AG41" s="32">
        <v>37</v>
      </c>
      <c r="AH41" s="32"/>
      <c r="AI41" s="33">
        <f t="shared" si="52"/>
        <v>37</v>
      </c>
      <c r="AJ41" s="34">
        <f t="shared" si="67"/>
        <v>34</v>
      </c>
      <c r="AK41" s="35">
        <f t="shared" si="68"/>
        <v>34</v>
      </c>
      <c r="AL41" s="44"/>
      <c r="AM41" s="32">
        <v>37</v>
      </c>
      <c r="AN41" s="32"/>
      <c r="AO41" s="33">
        <f t="shared" si="53"/>
        <v>37</v>
      </c>
      <c r="AP41" s="34">
        <f t="shared" si="69"/>
        <v>37</v>
      </c>
      <c r="AQ41" s="35">
        <f t="shared" si="70"/>
        <v>37</v>
      </c>
      <c r="AR41" s="44"/>
      <c r="AS41" s="32">
        <v>37</v>
      </c>
      <c r="AT41" s="32"/>
      <c r="AU41" s="33">
        <f t="shared" si="54"/>
        <v>37</v>
      </c>
      <c r="AV41" s="34">
        <f t="shared" si="71"/>
        <v>36</v>
      </c>
      <c r="AW41" s="35">
        <f t="shared" si="72"/>
        <v>36</v>
      </c>
      <c r="AX41" s="43"/>
      <c r="AY41" s="32">
        <v>37</v>
      </c>
      <c r="AZ41" s="32"/>
      <c r="BA41" s="33">
        <f t="shared" si="55"/>
        <v>37</v>
      </c>
      <c r="BB41" s="34">
        <f t="shared" si="73"/>
        <v>37</v>
      </c>
      <c r="BC41" s="35">
        <f t="shared" si="74"/>
        <v>37</v>
      </c>
      <c r="BD41" s="31"/>
      <c r="BE41" s="32">
        <v>37</v>
      </c>
      <c r="BF41" s="32"/>
      <c r="BG41" s="33">
        <f t="shared" si="56"/>
        <v>37</v>
      </c>
      <c r="BH41" s="34">
        <f t="shared" si="75"/>
        <v>37</v>
      </c>
      <c r="BI41" s="35">
        <f t="shared" si="76"/>
        <v>37</v>
      </c>
      <c r="BJ41" s="65"/>
      <c r="BK41" s="32">
        <v>37</v>
      </c>
      <c r="BL41" s="32"/>
      <c r="BM41" s="33">
        <f t="shared" si="30"/>
        <v>37</v>
      </c>
      <c r="BN41" s="34">
        <f t="shared" si="31"/>
        <v>37</v>
      </c>
      <c r="BO41" s="35">
        <f t="shared" si="32"/>
        <v>37</v>
      </c>
      <c r="BP41" s="65"/>
      <c r="BQ41" s="32">
        <v>37</v>
      </c>
      <c r="BR41" s="32"/>
      <c r="BS41" s="33">
        <f t="shared" si="33"/>
        <v>37</v>
      </c>
      <c r="BT41" s="34">
        <f t="shared" si="34"/>
        <v>37</v>
      </c>
      <c r="BU41" s="35">
        <f t="shared" si="35"/>
        <v>37</v>
      </c>
    </row>
    <row r="42" spans="1:73" ht="13.5" hidden="1">
      <c r="A42" s="30">
        <f t="shared" si="36"/>
        <v>38</v>
      </c>
      <c r="B42" s="44"/>
      <c r="C42" s="32">
        <v>38</v>
      </c>
      <c r="D42" s="32"/>
      <c r="E42" s="33">
        <f t="shared" si="47"/>
        <v>38</v>
      </c>
      <c r="F42" s="34">
        <f t="shared" si="57"/>
        <v>37</v>
      </c>
      <c r="G42" s="35">
        <f t="shared" si="58"/>
        <v>37</v>
      </c>
      <c r="H42" s="44"/>
      <c r="I42" s="32">
        <v>38</v>
      </c>
      <c r="J42" s="32"/>
      <c r="K42" s="33">
        <f t="shared" si="48"/>
        <v>38</v>
      </c>
      <c r="L42" s="34">
        <f t="shared" si="59"/>
        <v>38</v>
      </c>
      <c r="M42" s="35">
        <f t="shared" si="60"/>
        <v>38</v>
      </c>
      <c r="N42" s="44"/>
      <c r="O42" s="32">
        <v>38</v>
      </c>
      <c r="P42" s="32"/>
      <c r="Q42" s="33">
        <f t="shared" si="49"/>
        <v>38</v>
      </c>
      <c r="R42" s="34">
        <f t="shared" si="61"/>
        <v>37</v>
      </c>
      <c r="S42" s="35">
        <f t="shared" si="62"/>
        <v>37</v>
      </c>
      <c r="T42" s="44"/>
      <c r="U42" s="32">
        <v>38</v>
      </c>
      <c r="V42" s="32"/>
      <c r="W42" s="33">
        <f t="shared" si="50"/>
        <v>38</v>
      </c>
      <c r="X42" s="34">
        <f t="shared" si="63"/>
        <v>37</v>
      </c>
      <c r="Y42" s="35">
        <f t="shared" si="64"/>
        <v>37</v>
      </c>
      <c r="Z42" s="44"/>
      <c r="AA42" s="32">
        <v>38</v>
      </c>
      <c r="AB42" s="32"/>
      <c r="AC42" s="33">
        <f t="shared" si="51"/>
        <v>38</v>
      </c>
      <c r="AD42" s="34">
        <f t="shared" si="65"/>
        <v>37</v>
      </c>
      <c r="AE42" s="35">
        <f t="shared" si="66"/>
        <v>37</v>
      </c>
      <c r="AF42" s="44"/>
      <c r="AG42" s="32">
        <v>38</v>
      </c>
      <c r="AH42" s="32"/>
      <c r="AI42" s="33">
        <f t="shared" si="52"/>
        <v>38</v>
      </c>
      <c r="AJ42" s="34">
        <f t="shared" si="67"/>
        <v>35</v>
      </c>
      <c r="AK42" s="35">
        <f t="shared" si="68"/>
        <v>35</v>
      </c>
      <c r="AL42" s="44"/>
      <c r="AM42" s="32">
        <v>38</v>
      </c>
      <c r="AN42" s="32"/>
      <c r="AO42" s="33">
        <f t="shared" si="53"/>
        <v>38</v>
      </c>
      <c r="AP42" s="34">
        <f t="shared" si="69"/>
        <v>38</v>
      </c>
      <c r="AQ42" s="35">
        <f t="shared" si="70"/>
        <v>38</v>
      </c>
      <c r="AR42" s="44"/>
      <c r="AS42" s="32">
        <v>38</v>
      </c>
      <c r="AT42" s="32"/>
      <c r="AU42" s="33">
        <f t="shared" si="54"/>
        <v>38</v>
      </c>
      <c r="AV42" s="34">
        <f t="shared" si="71"/>
        <v>37</v>
      </c>
      <c r="AW42" s="35">
        <f t="shared" si="72"/>
        <v>37</v>
      </c>
      <c r="AX42" s="43"/>
      <c r="AY42" s="32">
        <v>38</v>
      </c>
      <c r="AZ42" s="32"/>
      <c r="BA42" s="33">
        <f t="shared" si="55"/>
        <v>38</v>
      </c>
      <c r="BB42" s="34">
        <f t="shared" si="73"/>
        <v>38</v>
      </c>
      <c r="BC42" s="35">
        <f t="shared" si="74"/>
        <v>38</v>
      </c>
      <c r="BD42" s="31"/>
      <c r="BE42" s="32">
        <v>38</v>
      </c>
      <c r="BF42" s="32"/>
      <c r="BG42" s="33">
        <f t="shared" si="56"/>
        <v>38</v>
      </c>
      <c r="BH42" s="34">
        <f t="shared" si="75"/>
        <v>38</v>
      </c>
      <c r="BI42" s="35">
        <f t="shared" si="76"/>
        <v>38</v>
      </c>
      <c r="BJ42" s="65"/>
      <c r="BK42" s="32">
        <v>38</v>
      </c>
      <c r="BL42" s="32"/>
      <c r="BM42" s="33">
        <f t="shared" si="30"/>
        <v>38</v>
      </c>
      <c r="BN42" s="34">
        <f t="shared" si="31"/>
        <v>38</v>
      </c>
      <c r="BO42" s="35">
        <f t="shared" si="32"/>
        <v>38</v>
      </c>
      <c r="BP42" s="65"/>
      <c r="BQ42" s="32">
        <v>38</v>
      </c>
      <c r="BR42" s="32"/>
      <c r="BS42" s="33">
        <f t="shared" si="33"/>
        <v>38</v>
      </c>
      <c r="BT42" s="34">
        <f t="shared" si="34"/>
        <v>38</v>
      </c>
      <c r="BU42" s="35">
        <f t="shared" si="35"/>
        <v>38</v>
      </c>
    </row>
    <row r="43" spans="1:73" ht="13.5" hidden="1">
      <c r="A43" s="30">
        <f t="shared" si="36"/>
        <v>39</v>
      </c>
      <c r="B43" s="44"/>
      <c r="C43" s="32">
        <v>39</v>
      </c>
      <c r="D43" s="32"/>
      <c r="E43" s="33">
        <f t="shared" si="47"/>
        <v>39</v>
      </c>
      <c r="F43" s="34">
        <f t="shared" si="57"/>
        <v>38</v>
      </c>
      <c r="G43" s="35">
        <f t="shared" si="58"/>
        <v>38</v>
      </c>
      <c r="H43" s="44"/>
      <c r="I43" s="32">
        <v>39</v>
      </c>
      <c r="J43" s="32"/>
      <c r="K43" s="33">
        <f t="shared" si="48"/>
        <v>39</v>
      </c>
      <c r="L43" s="34">
        <f t="shared" si="59"/>
        <v>39</v>
      </c>
      <c r="M43" s="35">
        <f t="shared" si="60"/>
        <v>39</v>
      </c>
      <c r="N43" s="44"/>
      <c r="O43" s="32">
        <v>39</v>
      </c>
      <c r="P43" s="32"/>
      <c r="Q43" s="33">
        <f t="shared" si="49"/>
        <v>39</v>
      </c>
      <c r="R43" s="34">
        <f t="shared" si="61"/>
        <v>38</v>
      </c>
      <c r="S43" s="35">
        <f t="shared" si="62"/>
        <v>38</v>
      </c>
      <c r="T43" s="44"/>
      <c r="U43" s="32">
        <v>39</v>
      </c>
      <c r="V43" s="32"/>
      <c r="W43" s="33">
        <f t="shared" si="50"/>
        <v>39</v>
      </c>
      <c r="X43" s="34">
        <f t="shared" si="63"/>
        <v>38</v>
      </c>
      <c r="Y43" s="35">
        <f t="shared" si="64"/>
        <v>38</v>
      </c>
      <c r="Z43" s="44"/>
      <c r="AA43" s="32">
        <v>39</v>
      </c>
      <c r="AB43" s="32"/>
      <c r="AC43" s="33">
        <f t="shared" si="51"/>
        <v>39</v>
      </c>
      <c r="AD43" s="34">
        <f t="shared" si="65"/>
        <v>38</v>
      </c>
      <c r="AE43" s="35">
        <f t="shared" si="66"/>
        <v>38</v>
      </c>
      <c r="AF43" s="44"/>
      <c r="AG43" s="32">
        <v>39</v>
      </c>
      <c r="AH43" s="32"/>
      <c r="AI43" s="33">
        <f t="shared" si="52"/>
        <v>39</v>
      </c>
      <c r="AJ43" s="34">
        <f t="shared" si="67"/>
        <v>36</v>
      </c>
      <c r="AK43" s="35">
        <f t="shared" si="68"/>
        <v>36</v>
      </c>
      <c r="AL43" s="44"/>
      <c r="AM43" s="32">
        <v>39</v>
      </c>
      <c r="AN43" s="32"/>
      <c r="AO43" s="33">
        <f t="shared" si="53"/>
        <v>39</v>
      </c>
      <c r="AP43" s="34">
        <f t="shared" si="69"/>
        <v>39</v>
      </c>
      <c r="AQ43" s="35">
        <f t="shared" si="70"/>
        <v>39</v>
      </c>
      <c r="AR43" s="44"/>
      <c r="AS43" s="32">
        <v>39</v>
      </c>
      <c r="AT43" s="32"/>
      <c r="AU43" s="33">
        <f t="shared" si="54"/>
        <v>39</v>
      </c>
      <c r="AV43" s="34">
        <f t="shared" si="71"/>
        <v>38</v>
      </c>
      <c r="AW43" s="35">
        <f t="shared" si="72"/>
        <v>38</v>
      </c>
      <c r="AX43" s="43"/>
      <c r="AY43" s="32">
        <v>39</v>
      </c>
      <c r="AZ43" s="32"/>
      <c r="BA43" s="33">
        <f t="shared" si="55"/>
        <v>39</v>
      </c>
      <c r="BB43" s="34">
        <f t="shared" si="73"/>
        <v>39</v>
      </c>
      <c r="BC43" s="35">
        <f t="shared" si="74"/>
        <v>39</v>
      </c>
      <c r="BD43" s="31"/>
      <c r="BE43" s="32">
        <v>39</v>
      </c>
      <c r="BF43" s="32"/>
      <c r="BG43" s="33">
        <f t="shared" si="56"/>
        <v>39</v>
      </c>
      <c r="BH43" s="34">
        <f t="shared" si="75"/>
        <v>39</v>
      </c>
      <c r="BI43" s="35">
        <f t="shared" si="76"/>
        <v>39</v>
      </c>
      <c r="BJ43" s="65"/>
      <c r="BK43" s="32">
        <v>39</v>
      </c>
      <c r="BL43" s="32"/>
      <c r="BM43" s="33">
        <f t="shared" si="30"/>
        <v>39</v>
      </c>
      <c r="BN43" s="34">
        <f t="shared" si="31"/>
        <v>39</v>
      </c>
      <c r="BO43" s="35">
        <f t="shared" si="32"/>
        <v>39</v>
      </c>
      <c r="BP43" s="65"/>
      <c r="BQ43" s="32">
        <v>39</v>
      </c>
      <c r="BR43" s="32"/>
      <c r="BS43" s="33">
        <f t="shared" si="33"/>
        <v>39</v>
      </c>
      <c r="BT43" s="34">
        <f t="shared" si="34"/>
        <v>39</v>
      </c>
      <c r="BU43" s="35">
        <f t="shared" si="35"/>
        <v>39</v>
      </c>
    </row>
    <row r="44" spans="1:73" ht="13.5" hidden="1">
      <c r="A44" s="30">
        <f t="shared" si="36"/>
        <v>40</v>
      </c>
      <c r="B44" s="44"/>
      <c r="C44" s="32">
        <v>40</v>
      </c>
      <c r="D44" s="32"/>
      <c r="E44" s="33">
        <f t="shared" si="47"/>
        <v>40</v>
      </c>
      <c r="F44" s="34">
        <f t="shared" si="57"/>
        <v>39</v>
      </c>
      <c r="G44" s="35">
        <f t="shared" si="58"/>
        <v>39</v>
      </c>
      <c r="H44" s="44"/>
      <c r="I44" s="32">
        <v>40</v>
      </c>
      <c r="J44" s="32"/>
      <c r="K44" s="33">
        <f t="shared" si="48"/>
        <v>40</v>
      </c>
      <c r="L44" s="34">
        <f t="shared" si="59"/>
        <v>40</v>
      </c>
      <c r="M44" s="35">
        <f t="shared" si="60"/>
        <v>40</v>
      </c>
      <c r="N44" s="44"/>
      <c r="O44" s="32">
        <v>40</v>
      </c>
      <c r="P44" s="32"/>
      <c r="Q44" s="33">
        <f t="shared" si="49"/>
        <v>40</v>
      </c>
      <c r="R44" s="34">
        <f t="shared" si="61"/>
        <v>39</v>
      </c>
      <c r="S44" s="35">
        <f t="shared" si="62"/>
        <v>39</v>
      </c>
      <c r="T44" s="44"/>
      <c r="U44" s="32">
        <v>40</v>
      </c>
      <c r="V44" s="32"/>
      <c r="W44" s="33">
        <f t="shared" si="50"/>
        <v>40</v>
      </c>
      <c r="X44" s="34">
        <f t="shared" si="63"/>
        <v>39</v>
      </c>
      <c r="Y44" s="35">
        <f t="shared" si="64"/>
        <v>39</v>
      </c>
      <c r="Z44" s="44"/>
      <c r="AA44" s="32">
        <v>40</v>
      </c>
      <c r="AB44" s="32"/>
      <c r="AC44" s="33">
        <f t="shared" si="51"/>
        <v>40</v>
      </c>
      <c r="AD44" s="34">
        <f t="shared" si="65"/>
        <v>39</v>
      </c>
      <c r="AE44" s="35">
        <f t="shared" si="66"/>
        <v>39</v>
      </c>
      <c r="AF44" s="44"/>
      <c r="AG44" s="32">
        <v>40</v>
      </c>
      <c r="AH44" s="32"/>
      <c r="AI44" s="33">
        <f t="shared" si="52"/>
        <v>40</v>
      </c>
      <c r="AJ44" s="34">
        <f t="shared" si="67"/>
        <v>37</v>
      </c>
      <c r="AK44" s="35">
        <f t="shared" si="68"/>
        <v>37</v>
      </c>
      <c r="AL44" s="44"/>
      <c r="AM44" s="32">
        <v>40</v>
      </c>
      <c r="AN44" s="32"/>
      <c r="AO44" s="33">
        <f t="shared" si="53"/>
        <v>40</v>
      </c>
      <c r="AP44" s="34">
        <f t="shared" si="69"/>
        <v>40</v>
      </c>
      <c r="AQ44" s="35">
        <f t="shared" si="70"/>
        <v>40</v>
      </c>
      <c r="AR44" s="44"/>
      <c r="AS44" s="32">
        <v>40</v>
      </c>
      <c r="AT44" s="32"/>
      <c r="AU44" s="33">
        <f t="shared" si="54"/>
        <v>40</v>
      </c>
      <c r="AV44" s="34">
        <f t="shared" si="71"/>
        <v>39</v>
      </c>
      <c r="AW44" s="35">
        <f t="shared" si="72"/>
        <v>39</v>
      </c>
      <c r="AX44" s="43"/>
      <c r="AY44" s="32">
        <v>40</v>
      </c>
      <c r="AZ44" s="32"/>
      <c r="BA44" s="33">
        <f t="shared" si="55"/>
        <v>40</v>
      </c>
      <c r="BB44" s="34">
        <f t="shared" si="73"/>
        <v>40</v>
      </c>
      <c r="BC44" s="35">
        <f t="shared" si="74"/>
        <v>40</v>
      </c>
      <c r="BD44" s="31"/>
      <c r="BE44" s="32">
        <v>40</v>
      </c>
      <c r="BF44" s="32"/>
      <c r="BG44" s="33">
        <f t="shared" si="56"/>
        <v>40</v>
      </c>
      <c r="BH44" s="34">
        <f t="shared" si="75"/>
        <v>40</v>
      </c>
      <c r="BI44" s="35">
        <f t="shared" si="76"/>
        <v>40</v>
      </c>
      <c r="BJ44" s="65"/>
      <c r="BK44" s="32">
        <v>40</v>
      </c>
      <c r="BL44" s="32"/>
      <c r="BM44" s="33">
        <f t="shared" si="30"/>
        <v>40</v>
      </c>
      <c r="BN44" s="34">
        <f t="shared" si="31"/>
        <v>40</v>
      </c>
      <c r="BO44" s="35">
        <f t="shared" si="32"/>
        <v>40</v>
      </c>
      <c r="BP44" s="65"/>
      <c r="BQ44" s="32">
        <v>40</v>
      </c>
      <c r="BR44" s="32"/>
      <c r="BS44" s="33">
        <f t="shared" si="33"/>
        <v>40</v>
      </c>
      <c r="BT44" s="34">
        <f t="shared" si="34"/>
        <v>40</v>
      </c>
      <c r="BU44" s="35">
        <f t="shared" si="35"/>
        <v>40</v>
      </c>
    </row>
    <row r="45" spans="1:73" ht="13.5" hidden="1">
      <c r="A45" s="30">
        <f t="shared" si="36"/>
        <v>41</v>
      </c>
      <c r="B45" s="44"/>
      <c r="C45" s="32">
        <v>41</v>
      </c>
      <c r="D45" s="32"/>
      <c r="E45" s="33">
        <f t="shared" si="47"/>
        <v>41</v>
      </c>
      <c r="F45" s="34">
        <f t="shared" si="57"/>
        <v>40</v>
      </c>
      <c r="G45" s="35">
        <f t="shared" si="58"/>
        <v>40</v>
      </c>
      <c r="H45" s="44"/>
      <c r="I45" s="32">
        <v>41</v>
      </c>
      <c r="J45" s="32"/>
      <c r="K45" s="33">
        <f t="shared" si="48"/>
        <v>41</v>
      </c>
      <c r="L45" s="34">
        <f t="shared" si="59"/>
        <v>41</v>
      </c>
      <c r="M45" s="35">
        <f t="shared" si="60"/>
        <v>41</v>
      </c>
      <c r="N45" s="44"/>
      <c r="O45" s="32">
        <v>41</v>
      </c>
      <c r="P45" s="32"/>
      <c r="Q45" s="33">
        <f t="shared" si="49"/>
        <v>41</v>
      </c>
      <c r="R45" s="34">
        <f t="shared" si="61"/>
        <v>40</v>
      </c>
      <c r="S45" s="35">
        <f t="shared" si="62"/>
        <v>40</v>
      </c>
      <c r="T45" s="44"/>
      <c r="U45" s="32">
        <v>41</v>
      </c>
      <c r="V45" s="32"/>
      <c r="W45" s="33">
        <f t="shared" si="50"/>
        <v>41</v>
      </c>
      <c r="X45" s="34">
        <f t="shared" si="63"/>
        <v>40</v>
      </c>
      <c r="Y45" s="35">
        <f t="shared" si="64"/>
        <v>40</v>
      </c>
      <c r="Z45" s="44"/>
      <c r="AA45" s="32">
        <v>41</v>
      </c>
      <c r="AB45" s="32"/>
      <c r="AC45" s="33">
        <f t="shared" si="51"/>
        <v>41</v>
      </c>
      <c r="AD45" s="34">
        <f t="shared" si="65"/>
        <v>40</v>
      </c>
      <c r="AE45" s="35">
        <f t="shared" si="66"/>
        <v>40</v>
      </c>
      <c r="AF45" s="44"/>
      <c r="AG45" s="32">
        <v>41</v>
      </c>
      <c r="AH45" s="32"/>
      <c r="AI45" s="33">
        <f t="shared" si="52"/>
        <v>41</v>
      </c>
      <c r="AJ45" s="34">
        <f t="shared" si="67"/>
        <v>38</v>
      </c>
      <c r="AK45" s="35">
        <f t="shared" si="68"/>
        <v>38</v>
      </c>
      <c r="AL45" s="44"/>
      <c r="AM45" s="32">
        <v>41</v>
      </c>
      <c r="AN45" s="32"/>
      <c r="AO45" s="33">
        <f t="shared" si="53"/>
        <v>41</v>
      </c>
      <c r="AP45" s="34">
        <f t="shared" si="69"/>
        <v>41</v>
      </c>
      <c r="AQ45" s="35">
        <f t="shared" si="70"/>
        <v>41</v>
      </c>
      <c r="AR45" s="44"/>
      <c r="AS45" s="32">
        <v>41</v>
      </c>
      <c r="AT45" s="32"/>
      <c r="AU45" s="33">
        <f t="shared" si="54"/>
        <v>41</v>
      </c>
      <c r="AV45" s="34">
        <f t="shared" si="71"/>
        <v>40</v>
      </c>
      <c r="AW45" s="35">
        <f t="shared" si="72"/>
        <v>40</v>
      </c>
      <c r="AX45" s="43"/>
      <c r="AY45" s="32">
        <v>41</v>
      </c>
      <c r="AZ45" s="32"/>
      <c r="BA45" s="33">
        <f t="shared" si="55"/>
        <v>41</v>
      </c>
      <c r="BB45" s="34">
        <f t="shared" si="73"/>
        <v>41</v>
      </c>
      <c r="BC45" s="35">
        <f t="shared" si="74"/>
        <v>41</v>
      </c>
      <c r="BD45" s="31"/>
      <c r="BE45" s="32">
        <v>41</v>
      </c>
      <c r="BF45" s="32"/>
      <c r="BG45" s="33">
        <f t="shared" si="56"/>
        <v>41</v>
      </c>
      <c r="BH45" s="34">
        <f t="shared" si="75"/>
        <v>41</v>
      </c>
      <c r="BI45" s="35">
        <f t="shared" si="76"/>
        <v>41</v>
      </c>
      <c r="BJ45" s="65"/>
      <c r="BK45" s="32">
        <v>41</v>
      </c>
      <c r="BL45" s="32"/>
      <c r="BM45" s="33">
        <f t="shared" si="30"/>
        <v>41</v>
      </c>
      <c r="BN45" s="34">
        <f t="shared" si="31"/>
        <v>41</v>
      </c>
      <c r="BO45" s="35">
        <f t="shared" si="32"/>
        <v>41</v>
      </c>
      <c r="BP45" s="65"/>
      <c r="BQ45" s="32">
        <v>41</v>
      </c>
      <c r="BR45" s="32"/>
      <c r="BS45" s="33">
        <f t="shared" si="33"/>
        <v>41</v>
      </c>
      <c r="BT45" s="34">
        <f t="shared" si="34"/>
        <v>41</v>
      </c>
      <c r="BU45" s="35">
        <f t="shared" si="35"/>
        <v>41</v>
      </c>
    </row>
    <row r="46" spans="1:73" ht="13.5" hidden="1">
      <c r="A46" s="30">
        <f t="shared" si="36"/>
        <v>42</v>
      </c>
      <c r="B46" s="44"/>
      <c r="C46" s="32">
        <v>42</v>
      </c>
      <c r="D46" s="32"/>
      <c r="E46" s="33">
        <f t="shared" si="47"/>
        <v>42</v>
      </c>
      <c r="F46" s="34">
        <f t="shared" si="57"/>
        <v>41</v>
      </c>
      <c r="G46" s="35">
        <f t="shared" si="58"/>
        <v>41</v>
      </c>
      <c r="H46" s="44"/>
      <c r="I46" s="32">
        <v>42</v>
      </c>
      <c r="J46" s="32"/>
      <c r="K46" s="33">
        <f t="shared" si="48"/>
        <v>42</v>
      </c>
      <c r="L46" s="34">
        <f t="shared" si="59"/>
        <v>42</v>
      </c>
      <c r="M46" s="35">
        <f t="shared" si="60"/>
        <v>42</v>
      </c>
      <c r="N46" s="44"/>
      <c r="O46" s="32">
        <v>42</v>
      </c>
      <c r="P46" s="32"/>
      <c r="Q46" s="33">
        <f t="shared" si="49"/>
        <v>42</v>
      </c>
      <c r="R46" s="34">
        <f t="shared" si="61"/>
        <v>41</v>
      </c>
      <c r="S46" s="35">
        <f t="shared" si="62"/>
        <v>41</v>
      </c>
      <c r="T46" s="44"/>
      <c r="U46" s="32">
        <v>42</v>
      </c>
      <c r="V46" s="32"/>
      <c r="W46" s="33">
        <f t="shared" si="50"/>
        <v>42</v>
      </c>
      <c r="X46" s="34">
        <f t="shared" si="63"/>
        <v>41</v>
      </c>
      <c r="Y46" s="35">
        <f t="shared" si="64"/>
        <v>41</v>
      </c>
      <c r="Z46" s="44"/>
      <c r="AA46" s="32">
        <v>42</v>
      </c>
      <c r="AB46" s="32"/>
      <c r="AC46" s="33">
        <f t="shared" si="51"/>
        <v>42</v>
      </c>
      <c r="AD46" s="34">
        <f t="shared" si="65"/>
        <v>41</v>
      </c>
      <c r="AE46" s="35">
        <f t="shared" si="66"/>
        <v>41</v>
      </c>
      <c r="AF46" s="44"/>
      <c r="AG46" s="32">
        <v>42</v>
      </c>
      <c r="AH46" s="32"/>
      <c r="AI46" s="33">
        <f t="shared" si="52"/>
        <v>42</v>
      </c>
      <c r="AJ46" s="34">
        <f t="shared" si="67"/>
        <v>39</v>
      </c>
      <c r="AK46" s="35">
        <f t="shared" si="68"/>
        <v>39</v>
      </c>
      <c r="AL46" s="44"/>
      <c r="AM46" s="32">
        <v>42</v>
      </c>
      <c r="AN46" s="32"/>
      <c r="AO46" s="33">
        <f t="shared" si="53"/>
        <v>42</v>
      </c>
      <c r="AP46" s="34">
        <f t="shared" si="69"/>
        <v>42</v>
      </c>
      <c r="AQ46" s="35">
        <f t="shared" si="70"/>
        <v>42</v>
      </c>
      <c r="AR46" s="44"/>
      <c r="AS46" s="32">
        <v>42</v>
      </c>
      <c r="AT46" s="32"/>
      <c r="AU46" s="33">
        <f t="shared" si="54"/>
        <v>42</v>
      </c>
      <c r="AV46" s="34">
        <f t="shared" si="71"/>
        <v>41</v>
      </c>
      <c r="AW46" s="35">
        <f t="shared" si="72"/>
        <v>41</v>
      </c>
      <c r="AX46" s="43"/>
      <c r="AY46" s="32">
        <v>42</v>
      </c>
      <c r="AZ46" s="32"/>
      <c r="BA46" s="33">
        <f t="shared" si="55"/>
        <v>42</v>
      </c>
      <c r="BB46" s="34">
        <f t="shared" si="73"/>
        <v>42</v>
      </c>
      <c r="BC46" s="35">
        <f t="shared" si="74"/>
        <v>42</v>
      </c>
      <c r="BD46" s="31"/>
      <c r="BE46" s="32">
        <v>42</v>
      </c>
      <c r="BF46" s="32"/>
      <c r="BG46" s="33">
        <f t="shared" si="56"/>
        <v>42</v>
      </c>
      <c r="BH46" s="34">
        <f t="shared" si="75"/>
        <v>42</v>
      </c>
      <c r="BI46" s="35">
        <f t="shared" si="76"/>
        <v>42</v>
      </c>
      <c r="BJ46" s="65"/>
      <c r="BK46" s="32">
        <v>42</v>
      </c>
      <c r="BL46" s="32"/>
      <c r="BM46" s="33">
        <f t="shared" si="30"/>
        <v>42</v>
      </c>
      <c r="BN46" s="34">
        <f t="shared" si="31"/>
        <v>42</v>
      </c>
      <c r="BO46" s="35">
        <f t="shared" si="32"/>
        <v>42</v>
      </c>
      <c r="BP46" s="65"/>
      <c r="BQ46" s="32">
        <v>42</v>
      </c>
      <c r="BR46" s="32"/>
      <c r="BS46" s="33">
        <f t="shared" si="33"/>
        <v>42</v>
      </c>
      <c r="BT46" s="34">
        <f t="shared" si="34"/>
        <v>42</v>
      </c>
      <c r="BU46" s="35">
        <f t="shared" si="35"/>
        <v>42</v>
      </c>
    </row>
    <row r="47" spans="1:73" ht="13.5" hidden="1">
      <c r="A47" s="30">
        <f t="shared" si="36"/>
        <v>43</v>
      </c>
      <c r="B47" s="45"/>
      <c r="C47" s="32">
        <v>43</v>
      </c>
      <c r="D47" s="32"/>
      <c r="E47" s="33">
        <f t="shared" si="47"/>
        <v>43</v>
      </c>
      <c r="F47" s="34">
        <f t="shared" si="57"/>
        <v>42</v>
      </c>
      <c r="G47" s="35">
        <f t="shared" si="58"/>
        <v>42</v>
      </c>
      <c r="H47" s="45"/>
      <c r="I47" s="32">
        <v>43</v>
      </c>
      <c r="J47" s="32"/>
      <c r="K47" s="33">
        <f t="shared" si="48"/>
        <v>43</v>
      </c>
      <c r="L47" s="34">
        <f t="shared" si="59"/>
        <v>43</v>
      </c>
      <c r="M47" s="35">
        <f t="shared" si="60"/>
        <v>43</v>
      </c>
      <c r="N47" s="45"/>
      <c r="O47" s="32">
        <v>43</v>
      </c>
      <c r="P47" s="32"/>
      <c r="Q47" s="33">
        <f t="shared" si="49"/>
        <v>43</v>
      </c>
      <c r="R47" s="34">
        <f t="shared" si="61"/>
        <v>42</v>
      </c>
      <c r="S47" s="35">
        <f t="shared" si="62"/>
        <v>42</v>
      </c>
      <c r="T47" s="45"/>
      <c r="U47" s="32">
        <v>43</v>
      </c>
      <c r="V47" s="32"/>
      <c r="W47" s="33">
        <f t="shared" si="50"/>
        <v>43</v>
      </c>
      <c r="X47" s="34">
        <f t="shared" si="63"/>
        <v>42</v>
      </c>
      <c r="Y47" s="35">
        <f t="shared" si="64"/>
        <v>42</v>
      </c>
      <c r="Z47" s="45"/>
      <c r="AA47" s="32">
        <v>43</v>
      </c>
      <c r="AB47" s="32"/>
      <c r="AC47" s="33">
        <f t="shared" si="51"/>
        <v>43</v>
      </c>
      <c r="AD47" s="34">
        <f t="shared" si="65"/>
        <v>42</v>
      </c>
      <c r="AE47" s="35">
        <f t="shared" si="66"/>
        <v>42</v>
      </c>
      <c r="AF47" s="45"/>
      <c r="AG47" s="32">
        <v>43</v>
      </c>
      <c r="AH47" s="32"/>
      <c r="AI47" s="33">
        <f t="shared" si="52"/>
        <v>43</v>
      </c>
      <c r="AJ47" s="34">
        <f t="shared" si="67"/>
        <v>40</v>
      </c>
      <c r="AK47" s="35">
        <f t="shared" si="68"/>
        <v>40</v>
      </c>
      <c r="AL47" s="45"/>
      <c r="AM47" s="32">
        <v>43</v>
      </c>
      <c r="AN47" s="32"/>
      <c r="AO47" s="33">
        <f t="shared" si="53"/>
        <v>43</v>
      </c>
      <c r="AP47" s="34">
        <f t="shared" si="69"/>
        <v>43</v>
      </c>
      <c r="AQ47" s="35">
        <f t="shared" si="70"/>
        <v>43</v>
      </c>
      <c r="AR47" s="45"/>
      <c r="AS47" s="32">
        <v>43</v>
      </c>
      <c r="AT47" s="32"/>
      <c r="AU47" s="33">
        <f t="shared" si="54"/>
        <v>43</v>
      </c>
      <c r="AV47" s="34">
        <f t="shared" si="71"/>
        <v>42</v>
      </c>
      <c r="AW47" s="35">
        <f t="shared" si="72"/>
        <v>42</v>
      </c>
      <c r="AX47" s="43"/>
      <c r="AY47" s="32">
        <v>43</v>
      </c>
      <c r="AZ47" s="32"/>
      <c r="BA47" s="33">
        <f t="shared" si="55"/>
        <v>43</v>
      </c>
      <c r="BB47" s="34">
        <f t="shared" si="73"/>
        <v>43</v>
      </c>
      <c r="BC47" s="35">
        <f t="shared" si="74"/>
        <v>43</v>
      </c>
      <c r="BD47" s="31"/>
      <c r="BE47" s="32">
        <v>43</v>
      </c>
      <c r="BF47" s="32"/>
      <c r="BG47" s="33">
        <f t="shared" si="56"/>
        <v>43</v>
      </c>
      <c r="BH47" s="34">
        <f t="shared" si="75"/>
        <v>43</v>
      </c>
      <c r="BI47" s="35">
        <f t="shared" si="76"/>
        <v>43</v>
      </c>
      <c r="BJ47" s="65"/>
      <c r="BK47" s="32">
        <v>43</v>
      </c>
      <c r="BL47" s="32"/>
      <c r="BM47" s="33">
        <f t="shared" si="30"/>
        <v>43</v>
      </c>
      <c r="BN47" s="34">
        <f t="shared" si="31"/>
        <v>43</v>
      </c>
      <c r="BO47" s="35">
        <f t="shared" si="32"/>
        <v>43</v>
      </c>
      <c r="BP47" s="65"/>
      <c r="BQ47" s="32">
        <v>43</v>
      </c>
      <c r="BR47" s="32"/>
      <c r="BS47" s="33">
        <f t="shared" si="33"/>
        <v>43</v>
      </c>
      <c r="BT47" s="34">
        <f t="shared" si="34"/>
        <v>43</v>
      </c>
      <c r="BU47" s="35">
        <f t="shared" si="35"/>
        <v>43</v>
      </c>
    </row>
    <row r="48" spans="1:73" ht="13.5" hidden="1">
      <c r="A48" s="30">
        <f t="shared" si="36"/>
        <v>44</v>
      </c>
      <c r="B48" s="45"/>
      <c r="C48" s="32">
        <v>44</v>
      </c>
      <c r="D48" s="32"/>
      <c r="E48" s="33">
        <f t="shared" si="47"/>
        <v>44</v>
      </c>
      <c r="F48" s="34">
        <f t="shared" si="57"/>
        <v>43</v>
      </c>
      <c r="G48" s="35">
        <f t="shared" si="58"/>
        <v>43</v>
      </c>
      <c r="H48" s="45"/>
      <c r="I48" s="32">
        <v>44</v>
      </c>
      <c r="J48" s="32"/>
      <c r="K48" s="33">
        <f t="shared" si="48"/>
        <v>44</v>
      </c>
      <c r="L48" s="34">
        <f t="shared" si="59"/>
        <v>44</v>
      </c>
      <c r="M48" s="35">
        <f t="shared" si="60"/>
        <v>44</v>
      </c>
      <c r="N48" s="45"/>
      <c r="O48" s="32">
        <v>44</v>
      </c>
      <c r="P48" s="32"/>
      <c r="Q48" s="33">
        <f t="shared" si="49"/>
        <v>44</v>
      </c>
      <c r="R48" s="34">
        <f t="shared" si="61"/>
        <v>43</v>
      </c>
      <c r="S48" s="35">
        <f t="shared" si="62"/>
        <v>43</v>
      </c>
      <c r="T48" s="45"/>
      <c r="U48" s="32">
        <v>44</v>
      </c>
      <c r="V48" s="32"/>
      <c r="W48" s="33">
        <f t="shared" si="50"/>
        <v>44</v>
      </c>
      <c r="X48" s="34">
        <f t="shared" si="63"/>
        <v>43</v>
      </c>
      <c r="Y48" s="35">
        <f t="shared" si="64"/>
        <v>43</v>
      </c>
      <c r="Z48" s="45"/>
      <c r="AA48" s="32">
        <v>44</v>
      </c>
      <c r="AB48" s="32"/>
      <c r="AC48" s="33">
        <f t="shared" si="51"/>
        <v>44</v>
      </c>
      <c r="AD48" s="34">
        <f t="shared" si="65"/>
        <v>43</v>
      </c>
      <c r="AE48" s="35">
        <f t="shared" si="66"/>
        <v>43</v>
      </c>
      <c r="AF48" s="45"/>
      <c r="AG48" s="32">
        <v>44</v>
      </c>
      <c r="AH48" s="32"/>
      <c r="AI48" s="33">
        <f t="shared" si="52"/>
        <v>44</v>
      </c>
      <c r="AJ48" s="34">
        <f t="shared" si="67"/>
        <v>41</v>
      </c>
      <c r="AK48" s="35">
        <f t="shared" si="68"/>
        <v>41</v>
      </c>
      <c r="AL48" s="45"/>
      <c r="AM48" s="32">
        <v>44</v>
      </c>
      <c r="AN48" s="32"/>
      <c r="AO48" s="33">
        <f t="shared" si="53"/>
        <v>44</v>
      </c>
      <c r="AP48" s="34">
        <f t="shared" si="69"/>
        <v>44</v>
      </c>
      <c r="AQ48" s="35">
        <f t="shared" si="70"/>
        <v>44</v>
      </c>
      <c r="AR48" s="45"/>
      <c r="AS48" s="32">
        <v>44</v>
      </c>
      <c r="AT48" s="32"/>
      <c r="AU48" s="33">
        <f t="shared" si="54"/>
        <v>44</v>
      </c>
      <c r="AV48" s="34">
        <f t="shared" si="71"/>
        <v>43</v>
      </c>
      <c r="AW48" s="35">
        <f t="shared" si="72"/>
        <v>43</v>
      </c>
      <c r="AX48" s="43"/>
      <c r="AY48" s="32">
        <v>44</v>
      </c>
      <c r="AZ48" s="32"/>
      <c r="BA48" s="33">
        <f t="shared" si="55"/>
        <v>44</v>
      </c>
      <c r="BB48" s="34">
        <f t="shared" si="73"/>
        <v>44</v>
      </c>
      <c r="BC48" s="35">
        <f t="shared" si="74"/>
        <v>44</v>
      </c>
      <c r="BD48" s="31"/>
      <c r="BE48" s="32">
        <v>44</v>
      </c>
      <c r="BF48" s="32"/>
      <c r="BG48" s="33">
        <f t="shared" si="56"/>
        <v>44</v>
      </c>
      <c r="BH48" s="34">
        <f t="shared" si="75"/>
        <v>44</v>
      </c>
      <c r="BI48" s="35">
        <f t="shared" si="76"/>
        <v>44</v>
      </c>
      <c r="BJ48" s="65"/>
      <c r="BK48" s="32">
        <v>44</v>
      </c>
      <c r="BL48" s="32"/>
      <c r="BM48" s="33">
        <f t="shared" si="30"/>
        <v>44</v>
      </c>
      <c r="BN48" s="34">
        <f t="shared" si="31"/>
        <v>44</v>
      </c>
      <c r="BO48" s="35">
        <f t="shared" si="32"/>
        <v>44</v>
      </c>
      <c r="BP48" s="65"/>
      <c r="BQ48" s="32">
        <v>44</v>
      </c>
      <c r="BR48" s="32"/>
      <c r="BS48" s="33">
        <f t="shared" si="33"/>
        <v>44</v>
      </c>
      <c r="BT48" s="34">
        <f t="shared" si="34"/>
        <v>44</v>
      </c>
      <c r="BU48" s="35">
        <f t="shared" si="35"/>
        <v>44</v>
      </c>
    </row>
    <row r="49" spans="1:73" ht="13.5" hidden="1">
      <c r="A49" s="30">
        <f t="shared" si="36"/>
        <v>45</v>
      </c>
      <c r="B49" s="45"/>
      <c r="C49" s="32">
        <v>45</v>
      </c>
      <c r="D49" s="32"/>
      <c r="E49" s="33">
        <f t="shared" si="47"/>
        <v>45</v>
      </c>
      <c r="F49" s="34">
        <f t="shared" si="57"/>
        <v>44</v>
      </c>
      <c r="G49" s="35">
        <f t="shared" si="58"/>
        <v>44</v>
      </c>
      <c r="H49" s="45"/>
      <c r="I49" s="32">
        <v>45</v>
      </c>
      <c r="J49" s="32"/>
      <c r="K49" s="33">
        <f t="shared" si="48"/>
        <v>45</v>
      </c>
      <c r="L49" s="34">
        <f t="shared" si="59"/>
        <v>45</v>
      </c>
      <c r="M49" s="35">
        <f t="shared" si="60"/>
        <v>45</v>
      </c>
      <c r="N49" s="45"/>
      <c r="O49" s="32">
        <v>45</v>
      </c>
      <c r="P49" s="32"/>
      <c r="Q49" s="33">
        <f t="shared" si="49"/>
        <v>45</v>
      </c>
      <c r="R49" s="34">
        <f t="shared" si="61"/>
        <v>44</v>
      </c>
      <c r="S49" s="35">
        <f t="shared" si="62"/>
        <v>44</v>
      </c>
      <c r="T49" s="45"/>
      <c r="U49" s="32">
        <v>45</v>
      </c>
      <c r="V49" s="32"/>
      <c r="W49" s="33">
        <f t="shared" si="50"/>
        <v>45</v>
      </c>
      <c r="X49" s="34">
        <f t="shared" si="63"/>
        <v>44</v>
      </c>
      <c r="Y49" s="35">
        <f t="shared" si="64"/>
        <v>44</v>
      </c>
      <c r="Z49" s="45"/>
      <c r="AA49" s="32">
        <v>45</v>
      </c>
      <c r="AB49" s="32"/>
      <c r="AC49" s="33">
        <f t="shared" si="51"/>
        <v>45</v>
      </c>
      <c r="AD49" s="34">
        <f t="shared" si="65"/>
        <v>44</v>
      </c>
      <c r="AE49" s="35">
        <f t="shared" si="66"/>
        <v>44</v>
      </c>
      <c r="AF49" s="45"/>
      <c r="AG49" s="32">
        <v>45</v>
      </c>
      <c r="AH49" s="32"/>
      <c r="AI49" s="33">
        <f t="shared" si="52"/>
        <v>45</v>
      </c>
      <c r="AJ49" s="34">
        <f t="shared" si="67"/>
        <v>42</v>
      </c>
      <c r="AK49" s="35">
        <f t="shared" si="68"/>
        <v>42</v>
      </c>
      <c r="AL49" s="45"/>
      <c r="AM49" s="32">
        <v>45</v>
      </c>
      <c r="AN49" s="32"/>
      <c r="AO49" s="33">
        <f t="shared" si="53"/>
        <v>45</v>
      </c>
      <c r="AP49" s="34">
        <f t="shared" si="69"/>
        <v>45</v>
      </c>
      <c r="AQ49" s="35">
        <f t="shared" si="70"/>
        <v>45</v>
      </c>
      <c r="AR49" s="45"/>
      <c r="AS49" s="32">
        <v>45</v>
      </c>
      <c r="AT49" s="32"/>
      <c r="AU49" s="33">
        <f t="shared" si="54"/>
        <v>45</v>
      </c>
      <c r="AV49" s="34">
        <f t="shared" si="71"/>
        <v>44</v>
      </c>
      <c r="AW49" s="35">
        <f t="shared" si="72"/>
        <v>44</v>
      </c>
      <c r="AX49" s="43"/>
      <c r="AY49" s="32">
        <v>45</v>
      </c>
      <c r="AZ49" s="32"/>
      <c r="BA49" s="33">
        <f t="shared" si="55"/>
        <v>45</v>
      </c>
      <c r="BB49" s="34">
        <f t="shared" si="73"/>
        <v>45</v>
      </c>
      <c r="BC49" s="35">
        <f t="shared" si="74"/>
        <v>45</v>
      </c>
      <c r="BD49" s="31"/>
      <c r="BE49" s="32">
        <v>45</v>
      </c>
      <c r="BF49" s="32"/>
      <c r="BG49" s="33">
        <f t="shared" si="56"/>
        <v>45</v>
      </c>
      <c r="BH49" s="34">
        <f t="shared" si="75"/>
        <v>45</v>
      </c>
      <c r="BI49" s="35">
        <f t="shared" si="76"/>
        <v>45</v>
      </c>
      <c r="BJ49" s="65"/>
      <c r="BK49" s="32">
        <v>45</v>
      </c>
      <c r="BL49" s="32"/>
      <c r="BM49" s="33">
        <f t="shared" si="30"/>
        <v>45</v>
      </c>
      <c r="BN49" s="34">
        <f t="shared" si="31"/>
        <v>45</v>
      </c>
      <c r="BO49" s="35">
        <f t="shared" si="32"/>
        <v>45</v>
      </c>
      <c r="BP49" s="65"/>
      <c r="BQ49" s="32">
        <v>45</v>
      </c>
      <c r="BR49" s="32"/>
      <c r="BS49" s="33">
        <f t="shared" si="33"/>
        <v>45</v>
      </c>
      <c r="BT49" s="34">
        <f t="shared" si="34"/>
        <v>45</v>
      </c>
      <c r="BU49" s="35">
        <f t="shared" si="35"/>
        <v>45</v>
      </c>
    </row>
    <row r="50" spans="1:73" ht="13.5" hidden="1">
      <c r="A50" s="30">
        <f t="shared" si="36"/>
        <v>46</v>
      </c>
      <c r="B50" s="45"/>
      <c r="C50" s="32">
        <v>46</v>
      </c>
      <c r="D50" s="32"/>
      <c r="E50" s="33">
        <f t="shared" si="47"/>
        <v>46</v>
      </c>
      <c r="F50" s="34">
        <f t="shared" si="57"/>
        <v>45</v>
      </c>
      <c r="G50" s="35">
        <f t="shared" si="58"/>
        <v>45</v>
      </c>
      <c r="H50" s="45"/>
      <c r="I50" s="32">
        <v>46</v>
      </c>
      <c r="J50" s="32"/>
      <c r="K50" s="33">
        <f t="shared" si="48"/>
        <v>46</v>
      </c>
      <c r="L50" s="34">
        <f t="shared" si="59"/>
        <v>46</v>
      </c>
      <c r="M50" s="35">
        <f t="shared" si="60"/>
        <v>46</v>
      </c>
      <c r="N50" s="45"/>
      <c r="O50" s="32">
        <v>46</v>
      </c>
      <c r="P50" s="32"/>
      <c r="Q50" s="33">
        <f t="shared" si="49"/>
        <v>46</v>
      </c>
      <c r="R50" s="34">
        <f t="shared" si="61"/>
        <v>45</v>
      </c>
      <c r="S50" s="35">
        <f t="shared" si="62"/>
        <v>45</v>
      </c>
      <c r="T50" s="45"/>
      <c r="U50" s="32">
        <v>46</v>
      </c>
      <c r="V50" s="32"/>
      <c r="W50" s="33">
        <f t="shared" si="50"/>
        <v>46</v>
      </c>
      <c r="X50" s="34">
        <f t="shared" si="63"/>
        <v>45</v>
      </c>
      <c r="Y50" s="35">
        <f t="shared" si="64"/>
        <v>45</v>
      </c>
      <c r="Z50" s="45"/>
      <c r="AA50" s="32">
        <v>46</v>
      </c>
      <c r="AB50" s="32"/>
      <c r="AC50" s="33">
        <f t="shared" si="51"/>
        <v>46</v>
      </c>
      <c r="AD50" s="34">
        <f t="shared" si="65"/>
        <v>45</v>
      </c>
      <c r="AE50" s="35">
        <f t="shared" si="66"/>
        <v>45</v>
      </c>
      <c r="AF50" s="45"/>
      <c r="AG50" s="32">
        <v>46</v>
      </c>
      <c r="AH50" s="32"/>
      <c r="AI50" s="33">
        <f t="shared" si="52"/>
        <v>46</v>
      </c>
      <c r="AJ50" s="34">
        <f t="shared" si="67"/>
        <v>43</v>
      </c>
      <c r="AK50" s="35">
        <f t="shared" si="68"/>
        <v>43</v>
      </c>
      <c r="AL50" s="45"/>
      <c r="AM50" s="32">
        <v>46</v>
      </c>
      <c r="AN50" s="32"/>
      <c r="AO50" s="33">
        <f t="shared" si="53"/>
        <v>46</v>
      </c>
      <c r="AP50" s="34">
        <f t="shared" si="69"/>
        <v>46</v>
      </c>
      <c r="AQ50" s="35">
        <f t="shared" si="70"/>
        <v>46</v>
      </c>
      <c r="AR50" s="45"/>
      <c r="AS50" s="32">
        <v>46</v>
      </c>
      <c r="AT50" s="32"/>
      <c r="AU50" s="33">
        <f t="shared" si="54"/>
        <v>46</v>
      </c>
      <c r="AV50" s="34">
        <f t="shared" si="71"/>
        <v>45</v>
      </c>
      <c r="AW50" s="35">
        <f t="shared" si="72"/>
        <v>45</v>
      </c>
      <c r="AX50" s="43"/>
      <c r="AY50" s="32">
        <v>46</v>
      </c>
      <c r="AZ50" s="32"/>
      <c r="BA50" s="33">
        <f t="shared" si="55"/>
        <v>46</v>
      </c>
      <c r="BB50" s="34">
        <f t="shared" si="73"/>
        <v>46</v>
      </c>
      <c r="BC50" s="35">
        <f t="shared" si="74"/>
        <v>46</v>
      </c>
      <c r="BD50" s="31"/>
      <c r="BE50" s="32">
        <v>46</v>
      </c>
      <c r="BF50" s="32"/>
      <c r="BG50" s="33">
        <f t="shared" si="56"/>
        <v>46</v>
      </c>
      <c r="BH50" s="34">
        <f t="shared" si="75"/>
        <v>46</v>
      </c>
      <c r="BI50" s="35">
        <f t="shared" si="76"/>
        <v>46</v>
      </c>
      <c r="BJ50" s="65"/>
      <c r="BK50" s="32">
        <v>46</v>
      </c>
      <c r="BL50" s="32"/>
      <c r="BM50" s="33">
        <f t="shared" si="30"/>
        <v>46</v>
      </c>
      <c r="BN50" s="34">
        <f t="shared" si="31"/>
        <v>46</v>
      </c>
      <c r="BO50" s="35">
        <f t="shared" si="32"/>
        <v>46</v>
      </c>
      <c r="BP50" s="65"/>
      <c r="BQ50" s="32">
        <v>46</v>
      </c>
      <c r="BR50" s="32"/>
      <c r="BS50" s="33">
        <f t="shared" si="33"/>
        <v>46</v>
      </c>
      <c r="BT50" s="34">
        <f t="shared" si="34"/>
        <v>46</v>
      </c>
      <c r="BU50" s="35">
        <f t="shared" si="35"/>
        <v>46</v>
      </c>
    </row>
    <row r="51" spans="1:73" ht="13.5" hidden="1">
      <c r="A51" s="30">
        <f t="shared" si="36"/>
        <v>47</v>
      </c>
      <c r="B51" s="44"/>
      <c r="C51" s="32">
        <v>47</v>
      </c>
      <c r="D51" s="32"/>
      <c r="E51" s="33">
        <f t="shared" si="47"/>
        <v>47</v>
      </c>
      <c r="F51" s="34">
        <f t="shared" si="57"/>
        <v>46</v>
      </c>
      <c r="G51" s="35">
        <f t="shared" si="58"/>
        <v>46</v>
      </c>
      <c r="H51" s="44"/>
      <c r="I51" s="32">
        <v>47</v>
      </c>
      <c r="J51" s="32"/>
      <c r="K51" s="33">
        <f t="shared" si="48"/>
        <v>47</v>
      </c>
      <c r="L51" s="34">
        <f t="shared" si="59"/>
        <v>47</v>
      </c>
      <c r="M51" s="35">
        <f t="shared" si="60"/>
        <v>47</v>
      </c>
      <c r="N51" s="44"/>
      <c r="O51" s="32">
        <v>47</v>
      </c>
      <c r="P51" s="32"/>
      <c r="Q51" s="33">
        <f t="shared" si="49"/>
        <v>47</v>
      </c>
      <c r="R51" s="34">
        <f t="shared" si="61"/>
        <v>46</v>
      </c>
      <c r="S51" s="35">
        <f t="shared" si="62"/>
        <v>46</v>
      </c>
      <c r="T51" s="44"/>
      <c r="U51" s="32">
        <v>47</v>
      </c>
      <c r="V51" s="32"/>
      <c r="W51" s="33">
        <f t="shared" si="50"/>
        <v>47</v>
      </c>
      <c r="X51" s="34">
        <f t="shared" si="63"/>
        <v>46</v>
      </c>
      <c r="Y51" s="35">
        <f t="shared" si="64"/>
        <v>46</v>
      </c>
      <c r="Z51" s="44"/>
      <c r="AA51" s="32">
        <v>47</v>
      </c>
      <c r="AB51" s="32"/>
      <c r="AC51" s="33">
        <f t="shared" si="51"/>
        <v>47</v>
      </c>
      <c r="AD51" s="34">
        <f t="shared" si="65"/>
        <v>46</v>
      </c>
      <c r="AE51" s="35">
        <f t="shared" si="66"/>
        <v>46</v>
      </c>
      <c r="AF51" s="44"/>
      <c r="AG51" s="32">
        <v>47</v>
      </c>
      <c r="AH51" s="32"/>
      <c r="AI51" s="33">
        <f t="shared" si="52"/>
        <v>47</v>
      </c>
      <c r="AJ51" s="34">
        <f t="shared" si="67"/>
        <v>44</v>
      </c>
      <c r="AK51" s="35">
        <f t="shared" si="68"/>
        <v>44</v>
      </c>
      <c r="AL51" s="44"/>
      <c r="AM51" s="32">
        <v>47</v>
      </c>
      <c r="AN51" s="32"/>
      <c r="AO51" s="33">
        <f t="shared" si="53"/>
        <v>47</v>
      </c>
      <c r="AP51" s="34">
        <f t="shared" si="69"/>
        <v>47</v>
      </c>
      <c r="AQ51" s="35">
        <f t="shared" si="70"/>
        <v>47</v>
      </c>
      <c r="AR51" s="44"/>
      <c r="AS51" s="32">
        <v>47</v>
      </c>
      <c r="AT51" s="32"/>
      <c r="AU51" s="33">
        <f t="shared" si="54"/>
        <v>47</v>
      </c>
      <c r="AV51" s="34">
        <f t="shared" si="71"/>
        <v>46</v>
      </c>
      <c r="AW51" s="35">
        <f t="shared" si="72"/>
        <v>46</v>
      </c>
      <c r="AX51" s="43"/>
      <c r="AY51" s="32">
        <v>47</v>
      </c>
      <c r="AZ51" s="32"/>
      <c r="BA51" s="33">
        <f t="shared" si="55"/>
        <v>47</v>
      </c>
      <c r="BB51" s="34">
        <f t="shared" si="73"/>
        <v>47</v>
      </c>
      <c r="BC51" s="35">
        <f t="shared" si="74"/>
        <v>47</v>
      </c>
      <c r="BD51" s="31"/>
      <c r="BE51" s="32">
        <v>47</v>
      </c>
      <c r="BF51" s="32"/>
      <c r="BG51" s="33">
        <f t="shared" si="56"/>
        <v>47</v>
      </c>
      <c r="BH51" s="34">
        <f t="shared" si="75"/>
        <v>47</v>
      </c>
      <c r="BI51" s="35">
        <f t="shared" si="76"/>
        <v>47</v>
      </c>
      <c r="BJ51" s="65"/>
      <c r="BK51" s="32">
        <v>47</v>
      </c>
      <c r="BL51" s="32"/>
      <c r="BM51" s="33">
        <f t="shared" si="30"/>
        <v>47</v>
      </c>
      <c r="BN51" s="34">
        <f t="shared" si="31"/>
        <v>47</v>
      </c>
      <c r="BO51" s="35">
        <f t="shared" si="32"/>
        <v>47</v>
      </c>
      <c r="BP51" s="65"/>
      <c r="BQ51" s="32">
        <v>47</v>
      </c>
      <c r="BR51" s="32"/>
      <c r="BS51" s="33">
        <f t="shared" si="33"/>
        <v>47</v>
      </c>
      <c r="BT51" s="34">
        <f t="shared" si="34"/>
        <v>47</v>
      </c>
      <c r="BU51" s="35">
        <f t="shared" si="35"/>
        <v>47</v>
      </c>
    </row>
    <row r="52" spans="1:73" ht="13.5" hidden="1">
      <c r="A52" s="30">
        <f t="shared" si="36"/>
        <v>48</v>
      </c>
      <c r="B52" s="44"/>
      <c r="C52" s="32">
        <v>48</v>
      </c>
      <c r="D52" s="32"/>
      <c r="E52" s="33">
        <f t="shared" si="47"/>
        <v>48</v>
      </c>
      <c r="F52" s="34">
        <f t="shared" si="57"/>
        <v>47</v>
      </c>
      <c r="G52" s="35">
        <f t="shared" si="58"/>
        <v>47</v>
      </c>
      <c r="H52" s="44"/>
      <c r="I52" s="32">
        <v>48</v>
      </c>
      <c r="J52" s="32"/>
      <c r="K52" s="33">
        <f t="shared" si="48"/>
        <v>48</v>
      </c>
      <c r="L52" s="34">
        <f t="shared" si="59"/>
        <v>48</v>
      </c>
      <c r="M52" s="35">
        <f t="shared" si="60"/>
        <v>48</v>
      </c>
      <c r="N52" s="44"/>
      <c r="O52" s="32">
        <v>48</v>
      </c>
      <c r="P52" s="32"/>
      <c r="Q52" s="33">
        <f t="shared" si="49"/>
        <v>48</v>
      </c>
      <c r="R52" s="34">
        <f t="shared" si="61"/>
        <v>47</v>
      </c>
      <c r="S52" s="35">
        <f t="shared" si="62"/>
        <v>47</v>
      </c>
      <c r="T52" s="44"/>
      <c r="U52" s="32">
        <v>48</v>
      </c>
      <c r="V52" s="32"/>
      <c r="W52" s="33">
        <f t="shared" si="50"/>
        <v>48</v>
      </c>
      <c r="X52" s="34">
        <f t="shared" si="63"/>
        <v>47</v>
      </c>
      <c r="Y52" s="35">
        <f t="shared" si="64"/>
        <v>47</v>
      </c>
      <c r="Z52" s="44"/>
      <c r="AA52" s="32">
        <v>48</v>
      </c>
      <c r="AB52" s="32"/>
      <c r="AC52" s="33">
        <f t="shared" si="51"/>
        <v>48</v>
      </c>
      <c r="AD52" s="34">
        <f t="shared" si="65"/>
        <v>47</v>
      </c>
      <c r="AE52" s="35">
        <f t="shared" si="66"/>
        <v>47</v>
      </c>
      <c r="AF52" s="44"/>
      <c r="AG52" s="32">
        <v>48</v>
      </c>
      <c r="AH52" s="32"/>
      <c r="AI52" s="33">
        <f t="shared" si="52"/>
        <v>48</v>
      </c>
      <c r="AJ52" s="34">
        <f t="shared" si="67"/>
        <v>45</v>
      </c>
      <c r="AK52" s="35">
        <f t="shared" si="68"/>
        <v>45</v>
      </c>
      <c r="AL52" s="44"/>
      <c r="AM52" s="32">
        <v>48</v>
      </c>
      <c r="AN52" s="32"/>
      <c r="AO52" s="33">
        <f t="shared" si="53"/>
        <v>48</v>
      </c>
      <c r="AP52" s="34">
        <f t="shared" si="69"/>
        <v>48</v>
      </c>
      <c r="AQ52" s="35">
        <f t="shared" si="70"/>
        <v>48</v>
      </c>
      <c r="AR52" s="44"/>
      <c r="AS52" s="32">
        <v>48</v>
      </c>
      <c r="AT52" s="32"/>
      <c r="AU52" s="33">
        <f t="shared" si="54"/>
        <v>48</v>
      </c>
      <c r="AV52" s="34">
        <f t="shared" si="71"/>
        <v>47</v>
      </c>
      <c r="AW52" s="35">
        <f t="shared" si="72"/>
        <v>47</v>
      </c>
      <c r="AX52" s="43"/>
      <c r="AY52" s="32">
        <v>48</v>
      </c>
      <c r="AZ52" s="32"/>
      <c r="BA52" s="33">
        <f t="shared" si="55"/>
        <v>48</v>
      </c>
      <c r="BB52" s="34">
        <f t="shared" si="73"/>
        <v>48</v>
      </c>
      <c r="BC52" s="35">
        <f t="shared" si="74"/>
        <v>48</v>
      </c>
      <c r="BD52" s="31"/>
      <c r="BE52" s="32">
        <v>48</v>
      </c>
      <c r="BF52" s="32"/>
      <c r="BG52" s="33">
        <f t="shared" si="56"/>
        <v>48</v>
      </c>
      <c r="BH52" s="34">
        <f t="shared" si="75"/>
        <v>48</v>
      </c>
      <c r="BI52" s="35">
        <f t="shared" si="76"/>
        <v>48</v>
      </c>
      <c r="BJ52" s="65"/>
      <c r="BK52" s="32">
        <v>48</v>
      </c>
      <c r="BL52" s="32"/>
      <c r="BM52" s="33">
        <f t="shared" si="30"/>
        <v>48</v>
      </c>
      <c r="BN52" s="34">
        <f t="shared" si="31"/>
        <v>48</v>
      </c>
      <c r="BO52" s="35">
        <f t="shared" si="32"/>
        <v>48</v>
      </c>
      <c r="BP52" s="65"/>
      <c r="BQ52" s="32">
        <v>48</v>
      </c>
      <c r="BR52" s="32"/>
      <c r="BS52" s="33">
        <f t="shared" si="33"/>
        <v>48</v>
      </c>
      <c r="BT52" s="34">
        <f t="shared" si="34"/>
        <v>48</v>
      </c>
      <c r="BU52" s="35">
        <f t="shared" si="35"/>
        <v>48</v>
      </c>
    </row>
    <row r="53" spans="1:73" ht="13.5" hidden="1">
      <c r="A53" s="30">
        <f t="shared" si="36"/>
        <v>49</v>
      </c>
      <c r="B53" s="44"/>
      <c r="C53" s="32">
        <v>49</v>
      </c>
      <c r="D53" s="32"/>
      <c r="E53" s="33">
        <f t="shared" si="47"/>
        <v>49</v>
      </c>
      <c r="F53" s="34">
        <f t="shared" si="57"/>
        <v>48</v>
      </c>
      <c r="G53" s="35">
        <f t="shared" si="58"/>
        <v>48</v>
      </c>
      <c r="H53" s="44"/>
      <c r="I53" s="32">
        <v>49</v>
      </c>
      <c r="J53" s="32"/>
      <c r="K53" s="33">
        <f t="shared" si="48"/>
        <v>49</v>
      </c>
      <c r="L53" s="34">
        <f t="shared" si="59"/>
        <v>49</v>
      </c>
      <c r="M53" s="35">
        <f t="shared" si="60"/>
        <v>49</v>
      </c>
      <c r="N53" s="44"/>
      <c r="O53" s="32">
        <v>49</v>
      </c>
      <c r="P53" s="32"/>
      <c r="Q53" s="33">
        <f t="shared" si="49"/>
        <v>49</v>
      </c>
      <c r="R53" s="34">
        <f t="shared" si="61"/>
        <v>48</v>
      </c>
      <c r="S53" s="35">
        <f t="shared" si="62"/>
        <v>48</v>
      </c>
      <c r="T53" s="44"/>
      <c r="U53" s="32">
        <v>49</v>
      </c>
      <c r="V53" s="32"/>
      <c r="W53" s="33">
        <f t="shared" si="50"/>
        <v>49</v>
      </c>
      <c r="X53" s="34">
        <f t="shared" si="63"/>
        <v>48</v>
      </c>
      <c r="Y53" s="35">
        <f t="shared" si="64"/>
        <v>48</v>
      </c>
      <c r="Z53" s="44"/>
      <c r="AA53" s="32">
        <v>49</v>
      </c>
      <c r="AB53" s="32"/>
      <c r="AC53" s="33">
        <f t="shared" si="51"/>
        <v>49</v>
      </c>
      <c r="AD53" s="34">
        <f t="shared" si="65"/>
        <v>48</v>
      </c>
      <c r="AE53" s="35">
        <f t="shared" si="66"/>
        <v>48</v>
      </c>
      <c r="AF53" s="44"/>
      <c r="AG53" s="32">
        <v>49</v>
      </c>
      <c r="AH53" s="32"/>
      <c r="AI53" s="33">
        <f t="shared" si="52"/>
        <v>49</v>
      </c>
      <c r="AJ53" s="34">
        <f t="shared" si="67"/>
        <v>46</v>
      </c>
      <c r="AK53" s="35">
        <f t="shared" si="68"/>
        <v>46</v>
      </c>
      <c r="AL53" s="44"/>
      <c r="AM53" s="32">
        <v>49</v>
      </c>
      <c r="AN53" s="32"/>
      <c r="AO53" s="33">
        <f t="shared" si="53"/>
        <v>49</v>
      </c>
      <c r="AP53" s="34">
        <f t="shared" si="69"/>
        <v>49</v>
      </c>
      <c r="AQ53" s="35">
        <f t="shared" si="70"/>
        <v>49</v>
      </c>
      <c r="AR53" s="44"/>
      <c r="AS53" s="32">
        <v>49</v>
      </c>
      <c r="AT53" s="32"/>
      <c r="AU53" s="33">
        <f t="shared" si="54"/>
        <v>49</v>
      </c>
      <c r="AV53" s="34">
        <f t="shared" si="71"/>
        <v>48</v>
      </c>
      <c r="AW53" s="35">
        <f t="shared" si="72"/>
        <v>48</v>
      </c>
      <c r="AX53" s="43"/>
      <c r="AY53" s="32">
        <v>49</v>
      </c>
      <c r="AZ53" s="32"/>
      <c r="BA53" s="33">
        <f t="shared" si="55"/>
        <v>49</v>
      </c>
      <c r="BB53" s="34">
        <f t="shared" si="73"/>
        <v>49</v>
      </c>
      <c r="BC53" s="35">
        <f t="shared" si="74"/>
        <v>49</v>
      </c>
      <c r="BD53" s="31"/>
      <c r="BE53" s="32">
        <v>49</v>
      </c>
      <c r="BF53" s="32"/>
      <c r="BG53" s="33">
        <f t="shared" si="56"/>
        <v>49</v>
      </c>
      <c r="BH53" s="34">
        <f t="shared" si="75"/>
        <v>49</v>
      </c>
      <c r="BI53" s="35">
        <f t="shared" si="76"/>
        <v>49</v>
      </c>
      <c r="BJ53" s="65"/>
      <c r="BK53" s="32">
        <v>49</v>
      </c>
      <c r="BL53" s="32"/>
      <c r="BM53" s="33">
        <f t="shared" si="30"/>
        <v>49</v>
      </c>
      <c r="BN53" s="34">
        <f t="shared" si="31"/>
        <v>49</v>
      </c>
      <c r="BO53" s="35">
        <f t="shared" si="32"/>
        <v>49</v>
      </c>
      <c r="BP53" s="65"/>
      <c r="BQ53" s="32">
        <v>49</v>
      </c>
      <c r="BR53" s="32"/>
      <c r="BS53" s="33">
        <f t="shared" si="33"/>
        <v>49</v>
      </c>
      <c r="BT53" s="34">
        <f t="shared" si="34"/>
        <v>49</v>
      </c>
      <c r="BU53" s="35">
        <f t="shared" si="35"/>
        <v>49</v>
      </c>
    </row>
    <row r="54" spans="1:73" ht="13.5" hidden="1">
      <c r="A54" s="30">
        <f t="shared" si="36"/>
        <v>50</v>
      </c>
      <c r="B54" s="44"/>
      <c r="C54" s="32">
        <v>50</v>
      </c>
      <c r="D54" s="32"/>
      <c r="E54" s="33">
        <f t="shared" si="47"/>
        <v>50</v>
      </c>
      <c r="F54" s="34">
        <f t="shared" si="57"/>
        <v>49</v>
      </c>
      <c r="G54" s="35">
        <f t="shared" si="58"/>
        <v>49</v>
      </c>
      <c r="H54" s="44"/>
      <c r="I54" s="32">
        <v>50</v>
      </c>
      <c r="J54" s="32"/>
      <c r="K54" s="33">
        <f t="shared" si="48"/>
        <v>50</v>
      </c>
      <c r="L54" s="34">
        <f t="shared" si="59"/>
        <v>50</v>
      </c>
      <c r="M54" s="35">
        <f t="shared" si="60"/>
        <v>50</v>
      </c>
      <c r="N54" s="44"/>
      <c r="O54" s="32">
        <v>50</v>
      </c>
      <c r="P54" s="32"/>
      <c r="Q54" s="33">
        <f t="shared" si="49"/>
        <v>50</v>
      </c>
      <c r="R54" s="34">
        <f t="shared" si="61"/>
        <v>49</v>
      </c>
      <c r="S54" s="35">
        <f t="shared" si="62"/>
        <v>49</v>
      </c>
      <c r="T54" s="44"/>
      <c r="U54" s="32">
        <v>50</v>
      </c>
      <c r="V54" s="32"/>
      <c r="W54" s="33">
        <f t="shared" si="50"/>
        <v>50</v>
      </c>
      <c r="X54" s="34">
        <f t="shared" si="63"/>
        <v>49</v>
      </c>
      <c r="Y54" s="35">
        <f t="shared" si="64"/>
        <v>49</v>
      </c>
      <c r="Z54" s="44"/>
      <c r="AA54" s="32">
        <v>50</v>
      </c>
      <c r="AB54" s="32"/>
      <c r="AC54" s="33">
        <f t="shared" si="51"/>
        <v>50</v>
      </c>
      <c r="AD54" s="34">
        <f t="shared" si="65"/>
        <v>49</v>
      </c>
      <c r="AE54" s="35">
        <f t="shared" si="66"/>
        <v>49</v>
      </c>
      <c r="AF54" s="44"/>
      <c r="AG54" s="32">
        <v>50</v>
      </c>
      <c r="AH54" s="32"/>
      <c r="AI54" s="33">
        <f t="shared" si="52"/>
        <v>50</v>
      </c>
      <c r="AJ54" s="34">
        <f t="shared" si="67"/>
        <v>47</v>
      </c>
      <c r="AK54" s="35">
        <f t="shared" si="68"/>
        <v>47</v>
      </c>
      <c r="AL54" s="44"/>
      <c r="AM54" s="32">
        <v>50</v>
      </c>
      <c r="AN54" s="32"/>
      <c r="AO54" s="33">
        <f t="shared" si="53"/>
        <v>50</v>
      </c>
      <c r="AP54" s="34">
        <f t="shared" si="69"/>
        <v>50</v>
      </c>
      <c r="AQ54" s="35">
        <f t="shared" si="70"/>
        <v>50</v>
      </c>
      <c r="AR54" s="44"/>
      <c r="AS54" s="32">
        <v>50</v>
      </c>
      <c r="AT54" s="32"/>
      <c r="AU54" s="33">
        <f t="shared" si="54"/>
        <v>50</v>
      </c>
      <c r="AV54" s="34">
        <f t="shared" si="71"/>
        <v>49</v>
      </c>
      <c r="AW54" s="35">
        <f t="shared" si="72"/>
        <v>49</v>
      </c>
      <c r="AX54" s="43"/>
      <c r="AY54" s="32">
        <v>50</v>
      </c>
      <c r="AZ54" s="32"/>
      <c r="BA54" s="33">
        <f t="shared" si="55"/>
        <v>50</v>
      </c>
      <c r="BB54" s="34">
        <f t="shared" si="73"/>
        <v>50</v>
      </c>
      <c r="BC54" s="35">
        <f t="shared" si="74"/>
        <v>50</v>
      </c>
      <c r="BD54" s="31"/>
      <c r="BE54" s="32">
        <v>50</v>
      </c>
      <c r="BF54" s="32"/>
      <c r="BG54" s="33">
        <f t="shared" si="56"/>
        <v>50</v>
      </c>
      <c r="BH54" s="34">
        <f t="shared" si="75"/>
        <v>50</v>
      </c>
      <c r="BI54" s="35">
        <f t="shared" si="76"/>
        <v>50</v>
      </c>
      <c r="BJ54" s="65"/>
      <c r="BK54" s="32">
        <v>50</v>
      </c>
      <c r="BL54" s="32"/>
      <c r="BM54" s="33">
        <f t="shared" si="30"/>
        <v>50</v>
      </c>
      <c r="BN54" s="34">
        <f t="shared" si="31"/>
        <v>50</v>
      </c>
      <c r="BO54" s="35">
        <f t="shared" si="32"/>
        <v>50</v>
      </c>
      <c r="BP54" s="65"/>
      <c r="BQ54" s="32">
        <v>50</v>
      </c>
      <c r="BR54" s="32"/>
      <c r="BS54" s="33">
        <f t="shared" si="33"/>
        <v>50</v>
      </c>
      <c r="BT54" s="34">
        <f t="shared" si="34"/>
        <v>50</v>
      </c>
      <c r="BU54" s="35">
        <f t="shared" si="35"/>
        <v>50</v>
      </c>
    </row>
    <row r="55" spans="1:73" ht="13.5" hidden="1">
      <c r="A55" s="30">
        <f t="shared" si="36"/>
        <v>51</v>
      </c>
      <c r="B55" s="44"/>
      <c r="C55" s="32">
        <v>51</v>
      </c>
      <c r="D55" s="32"/>
      <c r="E55" s="33">
        <f aca="true" t="shared" si="77" ref="E55:E74">IF(OR(D55="OCS",D55="RAF"),D55,C55)</f>
        <v>51</v>
      </c>
      <c r="F55" s="34">
        <f t="shared" si="57"/>
        <v>50</v>
      </c>
      <c r="G55" s="35">
        <f t="shared" si="58"/>
        <v>50</v>
      </c>
      <c r="H55" s="44"/>
      <c r="I55" s="32">
        <v>51</v>
      </c>
      <c r="J55" s="32"/>
      <c r="K55" s="33">
        <f aca="true" t="shared" si="78" ref="K55:K74">IF(OR(J55="OCS",J55="RAF"),J55,I55)</f>
        <v>51</v>
      </c>
      <c r="L55" s="34">
        <f t="shared" si="59"/>
        <v>51</v>
      </c>
      <c r="M55" s="35">
        <f t="shared" si="60"/>
        <v>51</v>
      </c>
      <c r="N55" s="44"/>
      <c r="O55" s="32">
        <v>51</v>
      </c>
      <c r="P55" s="32"/>
      <c r="Q55" s="33">
        <f aca="true" t="shared" si="79" ref="Q55:Q74">IF(OR(P55="OCS",P55="RAF"),P55,O55)</f>
        <v>51</v>
      </c>
      <c r="R55" s="34">
        <f t="shared" si="61"/>
        <v>50</v>
      </c>
      <c r="S55" s="35">
        <f t="shared" si="62"/>
        <v>50</v>
      </c>
      <c r="T55" s="44"/>
      <c r="U55" s="32">
        <v>51</v>
      </c>
      <c r="V55" s="32"/>
      <c r="W55" s="33">
        <f aca="true" t="shared" si="80" ref="W55:W74">IF(OR(V55="OCS",V55="RAF"),V55,U55)</f>
        <v>51</v>
      </c>
      <c r="X55" s="34">
        <f t="shared" si="63"/>
        <v>50</v>
      </c>
      <c r="Y55" s="35">
        <f t="shared" si="64"/>
        <v>50</v>
      </c>
      <c r="Z55" s="44"/>
      <c r="AA55" s="32">
        <v>51</v>
      </c>
      <c r="AB55" s="32"/>
      <c r="AC55" s="33">
        <f aca="true" t="shared" si="81" ref="AC55:AC74">IF(OR(AB55="OCS",AB55="RAF"),AB55,AA55)</f>
        <v>51</v>
      </c>
      <c r="AD55" s="34">
        <f t="shared" si="65"/>
        <v>50</v>
      </c>
      <c r="AE55" s="35">
        <f t="shared" si="66"/>
        <v>50</v>
      </c>
      <c r="AF55" s="44"/>
      <c r="AG55" s="32">
        <v>51</v>
      </c>
      <c r="AH55" s="32"/>
      <c r="AI55" s="33">
        <f aca="true" t="shared" si="82" ref="AI55:AI74">IF(OR(AH55="OCS",AH55="RAF"),AH55,AG55)</f>
        <v>51</v>
      </c>
      <c r="AJ55" s="34">
        <f t="shared" si="67"/>
        <v>48</v>
      </c>
      <c r="AK55" s="35">
        <f t="shared" si="68"/>
        <v>48</v>
      </c>
      <c r="AL55" s="44"/>
      <c r="AM55" s="32">
        <v>51</v>
      </c>
      <c r="AN55" s="32"/>
      <c r="AO55" s="33">
        <f aca="true" t="shared" si="83" ref="AO55:AO74">IF(OR(AN55="OCS",AN55="RAF"),AN55,AM55)</f>
        <v>51</v>
      </c>
      <c r="AP55" s="34">
        <f t="shared" si="69"/>
        <v>51</v>
      </c>
      <c r="AQ55" s="35">
        <f t="shared" si="70"/>
        <v>51</v>
      </c>
      <c r="AR55" s="44"/>
      <c r="AS55" s="32">
        <v>51</v>
      </c>
      <c r="AT55" s="32"/>
      <c r="AU55" s="33">
        <f aca="true" t="shared" si="84" ref="AU55:AU74">IF(OR(AT55="OCS",AT55="RAF"),AT55,AS55)</f>
        <v>51</v>
      </c>
      <c r="AV55" s="34">
        <f t="shared" si="71"/>
        <v>50</v>
      </c>
      <c r="AW55" s="35">
        <f t="shared" si="72"/>
        <v>50</v>
      </c>
      <c r="AX55" s="43"/>
      <c r="AY55" s="32">
        <v>51</v>
      </c>
      <c r="AZ55" s="32"/>
      <c r="BA55" s="33">
        <f aca="true" t="shared" si="85" ref="BA55:BA74">IF(OR(AZ55="OCS",AZ55="RAF"),AZ55,AY55)</f>
        <v>51</v>
      </c>
      <c r="BB55" s="34">
        <f t="shared" si="73"/>
        <v>51</v>
      </c>
      <c r="BC55" s="35">
        <f t="shared" si="74"/>
        <v>51</v>
      </c>
      <c r="BD55" s="31"/>
      <c r="BE55" s="32">
        <v>51</v>
      </c>
      <c r="BF55" s="32"/>
      <c r="BG55" s="33">
        <f aca="true" t="shared" si="86" ref="BG55:BG74">IF(OR(BF55="OCS",BF55="RAF"),BF55,BE55)</f>
        <v>51</v>
      </c>
      <c r="BH55" s="34">
        <f t="shared" si="75"/>
        <v>51</v>
      </c>
      <c r="BI55" s="35">
        <f t="shared" si="76"/>
        <v>51</v>
      </c>
      <c r="BJ55" s="65"/>
      <c r="BK55" s="32">
        <v>51</v>
      </c>
      <c r="BL55" s="32"/>
      <c r="BM55" s="33">
        <f t="shared" si="30"/>
        <v>51</v>
      </c>
      <c r="BN55" s="34">
        <f t="shared" si="31"/>
        <v>51</v>
      </c>
      <c r="BO55" s="35">
        <f t="shared" si="32"/>
        <v>51</v>
      </c>
      <c r="BP55" s="65"/>
      <c r="BQ55" s="32">
        <v>51</v>
      </c>
      <c r="BR55" s="32"/>
      <c r="BS55" s="33">
        <f t="shared" si="33"/>
        <v>51</v>
      </c>
      <c r="BT55" s="34">
        <f t="shared" si="34"/>
        <v>51</v>
      </c>
      <c r="BU55" s="35">
        <f t="shared" si="35"/>
        <v>51</v>
      </c>
    </row>
    <row r="56" spans="1:73" ht="13.5" hidden="1">
      <c r="A56" s="30">
        <f t="shared" si="36"/>
        <v>52</v>
      </c>
      <c r="B56" s="44"/>
      <c r="C56" s="32">
        <v>52</v>
      </c>
      <c r="D56" s="32"/>
      <c r="E56" s="33">
        <f t="shared" si="77"/>
        <v>52</v>
      </c>
      <c r="F56" s="34">
        <f t="shared" si="57"/>
        <v>51</v>
      </c>
      <c r="G56" s="35">
        <f t="shared" si="58"/>
        <v>51</v>
      </c>
      <c r="H56" s="44"/>
      <c r="I56" s="32">
        <v>52</v>
      </c>
      <c r="J56" s="32"/>
      <c r="K56" s="33">
        <f t="shared" si="78"/>
        <v>52</v>
      </c>
      <c r="L56" s="34">
        <f t="shared" si="59"/>
        <v>52</v>
      </c>
      <c r="M56" s="35">
        <f t="shared" si="60"/>
        <v>52</v>
      </c>
      <c r="N56" s="44"/>
      <c r="O56" s="32">
        <v>52</v>
      </c>
      <c r="P56" s="32"/>
      <c r="Q56" s="33">
        <f t="shared" si="79"/>
        <v>52</v>
      </c>
      <c r="R56" s="34">
        <f t="shared" si="61"/>
        <v>51</v>
      </c>
      <c r="S56" s="35">
        <f t="shared" si="62"/>
        <v>51</v>
      </c>
      <c r="T56" s="44"/>
      <c r="U56" s="32">
        <v>52</v>
      </c>
      <c r="V56" s="32"/>
      <c r="W56" s="33">
        <f t="shared" si="80"/>
        <v>52</v>
      </c>
      <c r="X56" s="34">
        <f t="shared" si="63"/>
        <v>51</v>
      </c>
      <c r="Y56" s="35">
        <f t="shared" si="64"/>
        <v>51</v>
      </c>
      <c r="Z56" s="44"/>
      <c r="AA56" s="32">
        <v>52</v>
      </c>
      <c r="AB56" s="32"/>
      <c r="AC56" s="33">
        <f t="shared" si="81"/>
        <v>52</v>
      </c>
      <c r="AD56" s="34">
        <f t="shared" si="65"/>
        <v>51</v>
      </c>
      <c r="AE56" s="35">
        <f t="shared" si="66"/>
        <v>51</v>
      </c>
      <c r="AF56" s="44"/>
      <c r="AG56" s="32">
        <v>52</v>
      </c>
      <c r="AH56" s="32"/>
      <c r="AI56" s="33">
        <f t="shared" si="82"/>
        <v>52</v>
      </c>
      <c r="AJ56" s="34">
        <f t="shared" si="67"/>
        <v>49</v>
      </c>
      <c r="AK56" s="35">
        <f t="shared" si="68"/>
        <v>49</v>
      </c>
      <c r="AL56" s="44"/>
      <c r="AM56" s="32">
        <v>52</v>
      </c>
      <c r="AN56" s="32"/>
      <c r="AO56" s="33">
        <f t="shared" si="83"/>
        <v>52</v>
      </c>
      <c r="AP56" s="34">
        <f t="shared" si="69"/>
        <v>52</v>
      </c>
      <c r="AQ56" s="35">
        <f t="shared" si="70"/>
        <v>52</v>
      </c>
      <c r="AR56" s="44"/>
      <c r="AS56" s="32">
        <v>52</v>
      </c>
      <c r="AT56" s="32"/>
      <c r="AU56" s="33">
        <f t="shared" si="84"/>
        <v>52</v>
      </c>
      <c r="AV56" s="34">
        <f t="shared" si="71"/>
        <v>51</v>
      </c>
      <c r="AW56" s="35">
        <f t="shared" si="72"/>
        <v>51</v>
      </c>
      <c r="AX56" s="43"/>
      <c r="AY56" s="32">
        <v>52</v>
      </c>
      <c r="AZ56" s="32"/>
      <c r="BA56" s="33">
        <f t="shared" si="85"/>
        <v>52</v>
      </c>
      <c r="BB56" s="34">
        <f t="shared" si="73"/>
        <v>52</v>
      </c>
      <c r="BC56" s="35">
        <f t="shared" si="74"/>
        <v>52</v>
      </c>
      <c r="BD56" s="31"/>
      <c r="BE56" s="32">
        <v>52</v>
      </c>
      <c r="BF56" s="32"/>
      <c r="BG56" s="33">
        <f t="shared" si="86"/>
        <v>52</v>
      </c>
      <c r="BH56" s="34">
        <f t="shared" si="75"/>
        <v>52</v>
      </c>
      <c r="BI56" s="35">
        <f t="shared" si="76"/>
        <v>52</v>
      </c>
      <c r="BJ56" s="65"/>
      <c r="BK56" s="32">
        <v>52</v>
      </c>
      <c r="BL56" s="32"/>
      <c r="BM56" s="33">
        <f t="shared" si="30"/>
        <v>52</v>
      </c>
      <c r="BN56" s="34">
        <f t="shared" si="31"/>
        <v>52</v>
      </c>
      <c r="BO56" s="35">
        <f t="shared" si="32"/>
        <v>52</v>
      </c>
      <c r="BP56" s="65"/>
      <c r="BQ56" s="32">
        <v>52</v>
      </c>
      <c r="BR56" s="32"/>
      <c r="BS56" s="33">
        <f t="shared" si="33"/>
        <v>52</v>
      </c>
      <c r="BT56" s="34">
        <f t="shared" si="34"/>
        <v>52</v>
      </c>
      <c r="BU56" s="35">
        <f t="shared" si="35"/>
        <v>52</v>
      </c>
    </row>
    <row r="57" spans="1:73" ht="13.5" hidden="1">
      <c r="A57" s="30">
        <f t="shared" si="36"/>
        <v>53</v>
      </c>
      <c r="B57" s="44"/>
      <c r="C57" s="32">
        <v>53</v>
      </c>
      <c r="D57" s="32"/>
      <c r="E57" s="33">
        <f t="shared" si="77"/>
        <v>53</v>
      </c>
      <c r="F57" s="34">
        <f t="shared" si="57"/>
        <v>52</v>
      </c>
      <c r="G57" s="35">
        <f t="shared" si="58"/>
        <v>52</v>
      </c>
      <c r="H57" s="44"/>
      <c r="I57" s="32">
        <v>53</v>
      </c>
      <c r="J57" s="32"/>
      <c r="K57" s="33">
        <f t="shared" si="78"/>
        <v>53</v>
      </c>
      <c r="L57" s="34">
        <f t="shared" si="59"/>
        <v>53</v>
      </c>
      <c r="M57" s="35">
        <f t="shared" si="60"/>
        <v>53</v>
      </c>
      <c r="N57" s="44"/>
      <c r="O57" s="32">
        <v>53</v>
      </c>
      <c r="P57" s="32"/>
      <c r="Q57" s="33">
        <f t="shared" si="79"/>
        <v>53</v>
      </c>
      <c r="R57" s="34">
        <f t="shared" si="61"/>
        <v>52</v>
      </c>
      <c r="S57" s="35">
        <f t="shared" si="62"/>
        <v>52</v>
      </c>
      <c r="T57" s="44"/>
      <c r="U57" s="32">
        <v>53</v>
      </c>
      <c r="V57" s="32"/>
      <c r="W57" s="33">
        <f t="shared" si="80"/>
        <v>53</v>
      </c>
      <c r="X57" s="34">
        <f t="shared" si="63"/>
        <v>52</v>
      </c>
      <c r="Y57" s="35">
        <f t="shared" si="64"/>
        <v>52</v>
      </c>
      <c r="Z57" s="44"/>
      <c r="AA57" s="32">
        <v>53</v>
      </c>
      <c r="AB57" s="32"/>
      <c r="AC57" s="33">
        <f t="shared" si="81"/>
        <v>53</v>
      </c>
      <c r="AD57" s="34">
        <f t="shared" si="65"/>
        <v>52</v>
      </c>
      <c r="AE57" s="35">
        <f t="shared" si="66"/>
        <v>52</v>
      </c>
      <c r="AF57" s="44"/>
      <c r="AG57" s="32">
        <v>53</v>
      </c>
      <c r="AH57" s="32"/>
      <c r="AI57" s="33">
        <f t="shared" si="82"/>
        <v>53</v>
      </c>
      <c r="AJ57" s="34">
        <f t="shared" si="67"/>
        <v>50</v>
      </c>
      <c r="AK57" s="35">
        <f t="shared" si="68"/>
        <v>50</v>
      </c>
      <c r="AL57" s="44"/>
      <c r="AM57" s="32">
        <v>53</v>
      </c>
      <c r="AN57" s="32"/>
      <c r="AO57" s="33">
        <f t="shared" si="83"/>
        <v>53</v>
      </c>
      <c r="AP57" s="34">
        <f t="shared" si="69"/>
        <v>53</v>
      </c>
      <c r="AQ57" s="35">
        <f t="shared" si="70"/>
        <v>53</v>
      </c>
      <c r="AR57" s="44"/>
      <c r="AS57" s="32">
        <v>53</v>
      </c>
      <c r="AT57" s="32"/>
      <c r="AU57" s="33">
        <f t="shared" si="84"/>
        <v>53</v>
      </c>
      <c r="AV57" s="34">
        <f t="shared" si="71"/>
        <v>52</v>
      </c>
      <c r="AW57" s="35">
        <f t="shared" si="72"/>
        <v>52</v>
      </c>
      <c r="AX57" s="43"/>
      <c r="AY57" s="32">
        <v>53</v>
      </c>
      <c r="AZ57" s="32"/>
      <c r="BA57" s="33">
        <f t="shared" si="85"/>
        <v>53</v>
      </c>
      <c r="BB57" s="34">
        <f t="shared" si="73"/>
        <v>53</v>
      </c>
      <c r="BC57" s="35">
        <f t="shared" si="74"/>
        <v>53</v>
      </c>
      <c r="BD57" s="31"/>
      <c r="BE57" s="32">
        <v>53</v>
      </c>
      <c r="BF57" s="32"/>
      <c r="BG57" s="33">
        <f t="shared" si="86"/>
        <v>53</v>
      </c>
      <c r="BH57" s="34">
        <f t="shared" si="75"/>
        <v>53</v>
      </c>
      <c r="BI57" s="35">
        <f t="shared" si="76"/>
        <v>53</v>
      </c>
      <c r="BJ57" s="65"/>
      <c r="BK57" s="32">
        <v>53</v>
      </c>
      <c r="BL57" s="32"/>
      <c r="BM57" s="33">
        <f t="shared" si="30"/>
        <v>53</v>
      </c>
      <c r="BN57" s="34">
        <f t="shared" si="31"/>
        <v>53</v>
      </c>
      <c r="BO57" s="35">
        <f t="shared" si="32"/>
        <v>53</v>
      </c>
      <c r="BP57" s="65"/>
      <c r="BQ57" s="32">
        <v>53</v>
      </c>
      <c r="BR57" s="32"/>
      <c r="BS57" s="33">
        <f t="shared" si="33"/>
        <v>53</v>
      </c>
      <c r="BT57" s="34">
        <f t="shared" si="34"/>
        <v>53</v>
      </c>
      <c r="BU57" s="35">
        <f t="shared" si="35"/>
        <v>53</v>
      </c>
    </row>
    <row r="58" spans="1:73" ht="13.5" hidden="1">
      <c r="A58" s="30">
        <f t="shared" si="36"/>
        <v>54</v>
      </c>
      <c r="B58" s="44"/>
      <c r="C58" s="32">
        <v>54</v>
      </c>
      <c r="D58" s="32"/>
      <c r="E58" s="33">
        <f t="shared" si="77"/>
        <v>54</v>
      </c>
      <c r="F58" s="34">
        <f t="shared" si="57"/>
        <v>53</v>
      </c>
      <c r="G58" s="35">
        <f t="shared" si="58"/>
        <v>53</v>
      </c>
      <c r="H58" s="44"/>
      <c r="I58" s="32">
        <v>54</v>
      </c>
      <c r="J58" s="32"/>
      <c r="K58" s="33">
        <f t="shared" si="78"/>
        <v>54</v>
      </c>
      <c r="L58" s="34">
        <f t="shared" si="59"/>
        <v>54</v>
      </c>
      <c r="M58" s="35">
        <f t="shared" si="60"/>
        <v>54</v>
      </c>
      <c r="N58" s="44"/>
      <c r="O58" s="32">
        <v>54</v>
      </c>
      <c r="P58" s="32"/>
      <c r="Q58" s="33">
        <f t="shared" si="79"/>
        <v>54</v>
      </c>
      <c r="R58" s="34">
        <f t="shared" si="61"/>
        <v>53</v>
      </c>
      <c r="S58" s="35">
        <f t="shared" si="62"/>
        <v>53</v>
      </c>
      <c r="T58" s="44"/>
      <c r="U58" s="32">
        <v>54</v>
      </c>
      <c r="V58" s="32"/>
      <c r="W58" s="33">
        <f t="shared" si="80"/>
        <v>54</v>
      </c>
      <c r="X58" s="34">
        <f t="shared" si="63"/>
        <v>53</v>
      </c>
      <c r="Y58" s="35">
        <f t="shared" si="64"/>
        <v>53</v>
      </c>
      <c r="Z58" s="44"/>
      <c r="AA58" s="32">
        <v>54</v>
      </c>
      <c r="AB58" s="32"/>
      <c r="AC58" s="33">
        <f t="shared" si="81"/>
        <v>54</v>
      </c>
      <c r="AD58" s="34">
        <f t="shared" si="65"/>
        <v>53</v>
      </c>
      <c r="AE58" s="35">
        <f t="shared" si="66"/>
        <v>53</v>
      </c>
      <c r="AF58" s="44"/>
      <c r="AG58" s="32">
        <v>54</v>
      </c>
      <c r="AH58" s="32"/>
      <c r="AI58" s="33">
        <f t="shared" si="82"/>
        <v>54</v>
      </c>
      <c r="AJ58" s="34">
        <f t="shared" si="67"/>
        <v>51</v>
      </c>
      <c r="AK58" s="35">
        <f t="shared" si="68"/>
        <v>51</v>
      </c>
      <c r="AL58" s="44"/>
      <c r="AM58" s="32">
        <v>54</v>
      </c>
      <c r="AN58" s="32"/>
      <c r="AO58" s="33">
        <f t="shared" si="83"/>
        <v>54</v>
      </c>
      <c r="AP58" s="34">
        <f t="shared" si="69"/>
        <v>54</v>
      </c>
      <c r="AQ58" s="35">
        <f t="shared" si="70"/>
        <v>54</v>
      </c>
      <c r="AR58" s="44"/>
      <c r="AS58" s="32">
        <v>54</v>
      </c>
      <c r="AT58" s="32"/>
      <c r="AU58" s="33">
        <f t="shared" si="84"/>
        <v>54</v>
      </c>
      <c r="AV58" s="34">
        <f t="shared" si="71"/>
        <v>53</v>
      </c>
      <c r="AW58" s="35">
        <f t="shared" si="72"/>
        <v>53</v>
      </c>
      <c r="AX58" s="43"/>
      <c r="AY58" s="32">
        <v>54</v>
      </c>
      <c r="AZ58" s="32"/>
      <c r="BA58" s="33">
        <f t="shared" si="85"/>
        <v>54</v>
      </c>
      <c r="BB58" s="34">
        <f t="shared" si="73"/>
        <v>54</v>
      </c>
      <c r="BC58" s="35">
        <f t="shared" si="74"/>
        <v>54</v>
      </c>
      <c r="BD58" s="31"/>
      <c r="BE58" s="32">
        <v>54</v>
      </c>
      <c r="BF58" s="32"/>
      <c r="BG58" s="33">
        <f t="shared" si="86"/>
        <v>54</v>
      </c>
      <c r="BH58" s="34">
        <f t="shared" si="75"/>
        <v>54</v>
      </c>
      <c r="BI58" s="35">
        <f t="shared" si="76"/>
        <v>54</v>
      </c>
      <c r="BJ58" s="65"/>
      <c r="BK58" s="32">
        <v>54</v>
      </c>
      <c r="BL58" s="32"/>
      <c r="BM58" s="33">
        <f t="shared" si="30"/>
        <v>54</v>
      </c>
      <c r="BN58" s="34">
        <f t="shared" si="31"/>
        <v>54</v>
      </c>
      <c r="BO58" s="35">
        <f t="shared" si="32"/>
        <v>54</v>
      </c>
      <c r="BP58" s="65"/>
      <c r="BQ58" s="32">
        <v>54</v>
      </c>
      <c r="BR58" s="32"/>
      <c r="BS58" s="33">
        <f t="shared" si="33"/>
        <v>54</v>
      </c>
      <c r="BT58" s="34">
        <f t="shared" si="34"/>
        <v>54</v>
      </c>
      <c r="BU58" s="35">
        <f t="shared" si="35"/>
        <v>54</v>
      </c>
    </row>
    <row r="59" spans="1:73" ht="13.5" hidden="1">
      <c r="A59" s="30">
        <f t="shared" si="36"/>
        <v>55</v>
      </c>
      <c r="B59" s="45"/>
      <c r="C59" s="32">
        <v>55</v>
      </c>
      <c r="D59" s="32"/>
      <c r="E59" s="33">
        <f t="shared" si="77"/>
        <v>55</v>
      </c>
      <c r="F59" s="34">
        <f t="shared" si="57"/>
        <v>54</v>
      </c>
      <c r="G59" s="35">
        <f t="shared" si="58"/>
        <v>54</v>
      </c>
      <c r="H59" s="45"/>
      <c r="I59" s="32">
        <v>55</v>
      </c>
      <c r="J59" s="32"/>
      <c r="K59" s="33">
        <f t="shared" si="78"/>
        <v>55</v>
      </c>
      <c r="L59" s="34">
        <f t="shared" si="59"/>
        <v>55</v>
      </c>
      <c r="M59" s="35">
        <f t="shared" si="60"/>
        <v>55</v>
      </c>
      <c r="N59" s="45"/>
      <c r="O59" s="32">
        <v>55</v>
      </c>
      <c r="P59" s="32"/>
      <c r="Q59" s="33">
        <f t="shared" si="79"/>
        <v>55</v>
      </c>
      <c r="R59" s="34">
        <f t="shared" si="61"/>
        <v>54</v>
      </c>
      <c r="S59" s="35">
        <f t="shared" si="62"/>
        <v>54</v>
      </c>
      <c r="T59" s="45"/>
      <c r="U59" s="32">
        <v>55</v>
      </c>
      <c r="V59" s="32"/>
      <c r="W59" s="33">
        <f t="shared" si="80"/>
        <v>55</v>
      </c>
      <c r="X59" s="34">
        <f t="shared" si="63"/>
        <v>54</v>
      </c>
      <c r="Y59" s="35">
        <f t="shared" si="64"/>
        <v>54</v>
      </c>
      <c r="Z59" s="45"/>
      <c r="AA59" s="32">
        <v>55</v>
      </c>
      <c r="AB59" s="32"/>
      <c r="AC59" s="33">
        <f t="shared" si="81"/>
        <v>55</v>
      </c>
      <c r="AD59" s="34">
        <f t="shared" si="65"/>
        <v>54</v>
      </c>
      <c r="AE59" s="35">
        <f t="shared" si="66"/>
        <v>54</v>
      </c>
      <c r="AF59" s="45"/>
      <c r="AG59" s="32">
        <v>55</v>
      </c>
      <c r="AH59" s="32"/>
      <c r="AI59" s="33">
        <f t="shared" si="82"/>
        <v>55</v>
      </c>
      <c r="AJ59" s="34">
        <f t="shared" si="67"/>
        <v>52</v>
      </c>
      <c r="AK59" s="35">
        <f t="shared" si="68"/>
        <v>52</v>
      </c>
      <c r="AL59" s="45"/>
      <c r="AM59" s="32">
        <v>55</v>
      </c>
      <c r="AN59" s="32"/>
      <c r="AO59" s="33">
        <f t="shared" si="83"/>
        <v>55</v>
      </c>
      <c r="AP59" s="34">
        <f t="shared" si="69"/>
        <v>55</v>
      </c>
      <c r="AQ59" s="35">
        <f t="shared" si="70"/>
        <v>55</v>
      </c>
      <c r="AR59" s="45"/>
      <c r="AS59" s="32">
        <v>55</v>
      </c>
      <c r="AT59" s="32"/>
      <c r="AU59" s="33">
        <f t="shared" si="84"/>
        <v>55</v>
      </c>
      <c r="AV59" s="34">
        <f t="shared" si="71"/>
        <v>54</v>
      </c>
      <c r="AW59" s="35">
        <f t="shared" si="72"/>
        <v>54</v>
      </c>
      <c r="AX59" s="43"/>
      <c r="AY59" s="32">
        <v>55</v>
      </c>
      <c r="AZ59" s="32"/>
      <c r="BA59" s="33">
        <f t="shared" si="85"/>
        <v>55</v>
      </c>
      <c r="BB59" s="34">
        <f t="shared" si="73"/>
        <v>55</v>
      </c>
      <c r="BC59" s="35">
        <f t="shared" si="74"/>
        <v>55</v>
      </c>
      <c r="BD59" s="31"/>
      <c r="BE59" s="32">
        <v>55</v>
      </c>
      <c r="BF59" s="32"/>
      <c r="BG59" s="33">
        <f t="shared" si="86"/>
        <v>55</v>
      </c>
      <c r="BH59" s="34">
        <f t="shared" si="75"/>
        <v>55</v>
      </c>
      <c r="BI59" s="35">
        <f t="shared" si="76"/>
        <v>55</v>
      </c>
      <c r="BJ59" s="65"/>
      <c r="BK59" s="32">
        <v>55</v>
      </c>
      <c r="BL59" s="32"/>
      <c r="BM59" s="33">
        <f t="shared" si="30"/>
        <v>55</v>
      </c>
      <c r="BN59" s="34">
        <f t="shared" si="31"/>
        <v>55</v>
      </c>
      <c r="BO59" s="35">
        <f t="shared" si="32"/>
        <v>55</v>
      </c>
      <c r="BP59" s="65"/>
      <c r="BQ59" s="32">
        <v>55</v>
      </c>
      <c r="BR59" s="32"/>
      <c r="BS59" s="33">
        <f t="shared" si="33"/>
        <v>55</v>
      </c>
      <c r="BT59" s="34">
        <f t="shared" si="34"/>
        <v>55</v>
      </c>
      <c r="BU59" s="35">
        <f t="shared" si="35"/>
        <v>55</v>
      </c>
    </row>
    <row r="60" spans="1:73" ht="13.5" hidden="1">
      <c r="A60" s="30">
        <f t="shared" si="36"/>
        <v>56</v>
      </c>
      <c r="B60" s="44"/>
      <c r="C60" s="32">
        <v>56</v>
      </c>
      <c r="D60" s="32"/>
      <c r="E60" s="33">
        <f t="shared" si="77"/>
        <v>56</v>
      </c>
      <c r="F60" s="34">
        <f t="shared" si="57"/>
        <v>55</v>
      </c>
      <c r="G60" s="35">
        <f t="shared" si="58"/>
        <v>55</v>
      </c>
      <c r="H60" s="44"/>
      <c r="I60" s="32">
        <v>56</v>
      </c>
      <c r="J60" s="32"/>
      <c r="K60" s="33">
        <f t="shared" si="78"/>
        <v>56</v>
      </c>
      <c r="L60" s="34">
        <f t="shared" si="59"/>
        <v>56</v>
      </c>
      <c r="M60" s="35">
        <f t="shared" si="60"/>
        <v>56</v>
      </c>
      <c r="N60" s="44"/>
      <c r="O60" s="32">
        <v>56</v>
      </c>
      <c r="P60" s="32"/>
      <c r="Q60" s="33">
        <f t="shared" si="79"/>
        <v>56</v>
      </c>
      <c r="R60" s="34">
        <f t="shared" si="61"/>
        <v>55</v>
      </c>
      <c r="S60" s="35">
        <f t="shared" si="62"/>
        <v>55</v>
      </c>
      <c r="T60" s="44"/>
      <c r="U60" s="32">
        <v>56</v>
      </c>
      <c r="V60" s="32"/>
      <c r="W60" s="33">
        <f t="shared" si="80"/>
        <v>56</v>
      </c>
      <c r="X60" s="34">
        <f t="shared" si="63"/>
        <v>55</v>
      </c>
      <c r="Y60" s="35">
        <f t="shared" si="64"/>
        <v>55</v>
      </c>
      <c r="Z60" s="44"/>
      <c r="AA60" s="32">
        <v>56</v>
      </c>
      <c r="AB60" s="32"/>
      <c r="AC60" s="33">
        <f t="shared" si="81"/>
        <v>56</v>
      </c>
      <c r="AD60" s="34">
        <f t="shared" si="65"/>
        <v>55</v>
      </c>
      <c r="AE60" s="35">
        <f t="shared" si="66"/>
        <v>55</v>
      </c>
      <c r="AF60" s="44"/>
      <c r="AG60" s="32">
        <v>56</v>
      </c>
      <c r="AH60" s="32"/>
      <c r="AI60" s="33">
        <f t="shared" si="82"/>
        <v>56</v>
      </c>
      <c r="AJ60" s="34">
        <f t="shared" si="67"/>
        <v>53</v>
      </c>
      <c r="AK60" s="35">
        <f t="shared" si="68"/>
        <v>53</v>
      </c>
      <c r="AL60" s="44"/>
      <c r="AM60" s="32">
        <v>56</v>
      </c>
      <c r="AN60" s="32"/>
      <c r="AO60" s="33">
        <f t="shared" si="83"/>
        <v>56</v>
      </c>
      <c r="AP60" s="34">
        <f t="shared" si="69"/>
        <v>56</v>
      </c>
      <c r="AQ60" s="35">
        <f t="shared" si="70"/>
        <v>56</v>
      </c>
      <c r="AR60" s="44"/>
      <c r="AS60" s="32">
        <v>56</v>
      </c>
      <c r="AT60" s="32"/>
      <c r="AU60" s="33">
        <f t="shared" si="84"/>
        <v>56</v>
      </c>
      <c r="AV60" s="34">
        <f t="shared" si="71"/>
        <v>55</v>
      </c>
      <c r="AW60" s="35">
        <f t="shared" si="72"/>
        <v>55</v>
      </c>
      <c r="AX60" s="43"/>
      <c r="AY60" s="32">
        <v>56</v>
      </c>
      <c r="AZ60" s="32"/>
      <c r="BA60" s="33">
        <f t="shared" si="85"/>
        <v>56</v>
      </c>
      <c r="BB60" s="34">
        <f t="shared" si="73"/>
        <v>56</v>
      </c>
      <c r="BC60" s="35">
        <f t="shared" si="74"/>
        <v>56</v>
      </c>
      <c r="BD60" s="31"/>
      <c r="BE60" s="32">
        <v>56</v>
      </c>
      <c r="BF60" s="32"/>
      <c r="BG60" s="33">
        <f t="shared" si="86"/>
        <v>56</v>
      </c>
      <c r="BH60" s="34">
        <f t="shared" si="75"/>
        <v>56</v>
      </c>
      <c r="BI60" s="35">
        <f t="shared" si="76"/>
        <v>56</v>
      </c>
      <c r="BJ60" s="65"/>
      <c r="BK60" s="32">
        <v>56</v>
      </c>
      <c r="BL60" s="32"/>
      <c r="BM60" s="33">
        <f t="shared" si="30"/>
        <v>56</v>
      </c>
      <c r="BN60" s="34">
        <f t="shared" si="31"/>
        <v>56</v>
      </c>
      <c r="BO60" s="35">
        <f t="shared" si="32"/>
        <v>56</v>
      </c>
      <c r="BP60" s="65"/>
      <c r="BQ60" s="32">
        <v>56</v>
      </c>
      <c r="BR60" s="32"/>
      <c r="BS60" s="33">
        <f t="shared" si="33"/>
        <v>56</v>
      </c>
      <c r="BT60" s="34">
        <f t="shared" si="34"/>
        <v>56</v>
      </c>
      <c r="BU60" s="35">
        <f t="shared" si="35"/>
        <v>56</v>
      </c>
    </row>
    <row r="61" spans="1:73" ht="13.5" hidden="1">
      <c r="A61" s="30">
        <f t="shared" si="36"/>
        <v>57</v>
      </c>
      <c r="B61" s="44"/>
      <c r="C61" s="32">
        <v>57</v>
      </c>
      <c r="D61" s="32"/>
      <c r="E61" s="33">
        <f t="shared" si="77"/>
        <v>57</v>
      </c>
      <c r="F61" s="34">
        <f t="shared" si="57"/>
        <v>56</v>
      </c>
      <c r="G61" s="35">
        <f t="shared" si="58"/>
        <v>56</v>
      </c>
      <c r="H61" s="44"/>
      <c r="I61" s="32">
        <v>57</v>
      </c>
      <c r="J61" s="32"/>
      <c r="K61" s="33">
        <f t="shared" si="78"/>
        <v>57</v>
      </c>
      <c r="L61" s="34">
        <f t="shared" si="59"/>
        <v>57</v>
      </c>
      <c r="M61" s="35">
        <f t="shared" si="60"/>
        <v>57</v>
      </c>
      <c r="N61" s="44"/>
      <c r="O61" s="32">
        <v>57</v>
      </c>
      <c r="P61" s="32"/>
      <c r="Q61" s="33">
        <f t="shared" si="79"/>
        <v>57</v>
      </c>
      <c r="R61" s="34">
        <f t="shared" si="61"/>
        <v>56</v>
      </c>
      <c r="S61" s="35">
        <f t="shared" si="62"/>
        <v>56</v>
      </c>
      <c r="T61" s="44"/>
      <c r="U61" s="32">
        <v>57</v>
      </c>
      <c r="V61" s="32"/>
      <c r="W61" s="33">
        <f t="shared" si="80"/>
        <v>57</v>
      </c>
      <c r="X61" s="34">
        <f t="shared" si="63"/>
        <v>56</v>
      </c>
      <c r="Y61" s="35">
        <f t="shared" si="64"/>
        <v>56</v>
      </c>
      <c r="Z61" s="44"/>
      <c r="AA61" s="32">
        <v>57</v>
      </c>
      <c r="AB61" s="32"/>
      <c r="AC61" s="33">
        <f t="shared" si="81"/>
        <v>57</v>
      </c>
      <c r="AD61" s="34">
        <f t="shared" si="65"/>
        <v>56</v>
      </c>
      <c r="AE61" s="35">
        <f t="shared" si="66"/>
        <v>56</v>
      </c>
      <c r="AF61" s="44"/>
      <c r="AG61" s="32">
        <v>57</v>
      </c>
      <c r="AH61" s="32"/>
      <c r="AI61" s="33">
        <f t="shared" si="82"/>
        <v>57</v>
      </c>
      <c r="AJ61" s="34">
        <f t="shared" si="67"/>
        <v>54</v>
      </c>
      <c r="AK61" s="35">
        <f t="shared" si="68"/>
        <v>54</v>
      </c>
      <c r="AL61" s="44"/>
      <c r="AM61" s="32">
        <v>57</v>
      </c>
      <c r="AN61" s="32"/>
      <c r="AO61" s="33">
        <f t="shared" si="83"/>
        <v>57</v>
      </c>
      <c r="AP61" s="34">
        <f t="shared" si="69"/>
        <v>57</v>
      </c>
      <c r="AQ61" s="35">
        <f t="shared" si="70"/>
        <v>57</v>
      </c>
      <c r="AR61" s="44"/>
      <c r="AS61" s="32">
        <v>57</v>
      </c>
      <c r="AT61" s="32"/>
      <c r="AU61" s="33">
        <f t="shared" si="84"/>
        <v>57</v>
      </c>
      <c r="AV61" s="34">
        <f t="shared" si="71"/>
        <v>56</v>
      </c>
      <c r="AW61" s="35">
        <f t="shared" si="72"/>
        <v>56</v>
      </c>
      <c r="AX61" s="43"/>
      <c r="AY61" s="32">
        <v>57</v>
      </c>
      <c r="AZ61" s="32"/>
      <c r="BA61" s="33">
        <f t="shared" si="85"/>
        <v>57</v>
      </c>
      <c r="BB61" s="34">
        <f t="shared" si="73"/>
        <v>57</v>
      </c>
      <c r="BC61" s="35">
        <f t="shared" si="74"/>
        <v>57</v>
      </c>
      <c r="BD61" s="31"/>
      <c r="BE61" s="32">
        <v>57</v>
      </c>
      <c r="BF61" s="32"/>
      <c r="BG61" s="33">
        <f t="shared" si="86"/>
        <v>57</v>
      </c>
      <c r="BH61" s="34">
        <f t="shared" si="75"/>
        <v>57</v>
      </c>
      <c r="BI61" s="35">
        <f t="shared" si="76"/>
        <v>57</v>
      </c>
      <c r="BJ61" s="65"/>
      <c r="BK61" s="32">
        <v>57</v>
      </c>
      <c r="BL61" s="32"/>
      <c r="BM61" s="33">
        <f t="shared" si="30"/>
        <v>57</v>
      </c>
      <c r="BN61" s="34">
        <f t="shared" si="31"/>
        <v>57</v>
      </c>
      <c r="BO61" s="35">
        <f t="shared" si="32"/>
        <v>57</v>
      </c>
      <c r="BP61" s="65"/>
      <c r="BQ61" s="32">
        <v>57</v>
      </c>
      <c r="BR61" s="32"/>
      <c r="BS61" s="33">
        <f t="shared" si="33"/>
        <v>57</v>
      </c>
      <c r="BT61" s="34">
        <f t="shared" si="34"/>
        <v>57</v>
      </c>
      <c r="BU61" s="35">
        <f t="shared" si="35"/>
        <v>57</v>
      </c>
    </row>
    <row r="62" spans="1:73" ht="13.5" hidden="1">
      <c r="A62" s="30">
        <f t="shared" si="36"/>
        <v>58</v>
      </c>
      <c r="B62" s="44"/>
      <c r="C62" s="32">
        <v>58</v>
      </c>
      <c r="D62" s="32"/>
      <c r="E62" s="33">
        <f t="shared" si="77"/>
        <v>58</v>
      </c>
      <c r="F62" s="34">
        <f t="shared" si="57"/>
        <v>57</v>
      </c>
      <c r="G62" s="35">
        <f t="shared" si="58"/>
        <v>57</v>
      </c>
      <c r="H62" s="44"/>
      <c r="I62" s="32">
        <v>58</v>
      </c>
      <c r="J62" s="32"/>
      <c r="K62" s="33">
        <f t="shared" si="78"/>
        <v>58</v>
      </c>
      <c r="L62" s="34">
        <f t="shared" si="59"/>
        <v>58</v>
      </c>
      <c r="M62" s="35">
        <f t="shared" si="60"/>
        <v>58</v>
      </c>
      <c r="N62" s="44"/>
      <c r="O62" s="32">
        <v>58</v>
      </c>
      <c r="P62" s="32"/>
      <c r="Q62" s="33">
        <f t="shared" si="79"/>
        <v>58</v>
      </c>
      <c r="R62" s="34">
        <f t="shared" si="61"/>
        <v>57</v>
      </c>
      <c r="S62" s="35">
        <f t="shared" si="62"/>
        <v>57</v>
      </c>
      <c r="T62" s="44"/>
      <c r="U62" s="32">
        <v>58</v>
      </c>
      <c r="V62" s="32"/>
      <c r="W62" s="33">
        <f t="shared" si="80"/>
        <v>58</v>
      </c>
      <c r="X62" s="34">
        <f t="shared" si="63"/>
        <v>57</v>
      </c>
      <c r="Y62" s="35">
        <f t="shared" si="64"/>
        <v>57</v>
      </c>
      <c r="Z62" s="44"/>
      <c r="AA62" s="32">
        <v>58</v>
      </c>
      <c r="AB62" s="32"/>
      <c r="AC62" s="33">
        <f t="shared" si="81"/>
        <v>58</v>
      </c>
      <c r="AD62" s="34">
        <f t="shared" si="65"/>
        <v>57</v>
      </c>
      <c r="AE62" s="35">
        <f t="shared" si="66"/>
        <v>57</v>
      </c>
      <c r="AF62" s="44"/>
      <c r="AG62" s="32">
        <v>58</v>
      </c>
      <c r="AH62" s="32"/>
      <c r="AI62" s="33">
        <f t="shared" si="82"/>
        <v>58</v>
      </c>
      <c r="AJ62" s="34">
        <f t="shared" si="67"/>
        <v>55</v>
      </c>
      <c r="AK62" s="35">
        <f t="shared" si="68"/>
        <v>55</v>
      </c>
      <c r="AL62" s="44"/>
      <c r="AM62" s="32">
        <v>58</v>
      </c>
      <c r="AN62" s="32"/>
      <c r="AO62" s="33">
        <f t="shared" si="83"/>
        <v>58</v>
      </c>
      <c r="AP62" s="34">
        <f t="shared" si="69"/>
        <v>58</v>
      </c>
      <c r="AQ62" s="35">
        <f t="shared" si="70"/>
        <v>58</v>
      </c>
      <c r="AR62" s="44"/>
      <c r="AS62" s="32">
        <v>58</v>
      </c>
      <c r="AT62" s="32"/>
      <c r="AU62" s="33">
        <f t="shared" si="84"/>
        <v>58</v>
      </c>
      <c r="AV62" s="34">
        <f t="shared" si="71"/>
        <v>57</v>
      </c>
      <c r="AW62" s="35">
        <f t="shared" si="72"/>
        <v>57</v>
      </c>
      <c r="AX62" s="43"/>
      <c r="AY62" s="32">
        <v>58</v>
      </c>
      <c r="AZ62" s="32"/>
      <c r="BA62" s="33">
        <f t="shared" si="85"/>
        <v>58</v>
      </c>
      <c r="BB62" s="34">
        <f t="shared" si="73"/>
        <v>58</v>
      </c>
      <c r="BC62" s="35">
        <f t="shared" si="74"/>
        <v>58</v>
      </c>
      <c r="BD62" s="31"/>
      <c r="BE62" s="32">
        <v>58</v>
      </c>
      <c r="BF62" s="32"/>
      <c r="BG62" s="33">
        <f t="shared" si="86"/>
        <v>58</v>
      </c>
      <c r="BH62" s="34">
        <f t="shared" si="75"/>
        <v>58</v>
      </c>
      <c r="BI62" s="35">
        <f t="shared" si="76"/>
        <v>58</v>
      </c>
      <c r="BJ62" s="65"/>
      <c r="BK62" s="32">
        <v>58</v>
      </c>
      <c r="BL62" s="32"/>
      <c r="BM62" s="33">
        <f t="shared" si="30"/>
        <v>58</v>
      </c>
      <c r="BN62" s="34">
        <f t="shared" si="31"/>
        <v>58</v>
      </c>
      <c r="BO62" s="35">
        <f t="shared" si="32"/>
        <v>58</v>
      </c>
      <c r="BP62" s="65"/>
      <c r="BQ62" s="32">
        <v>58</v>
      </c>
      <c r="BR62" s="32"/>
      <c r="BS62" s="33">
        <f t="shared" si="33"/>
        <v>58</v>
      </c>
      <c r="BT62" s="34">
        <f t="shared" si="34"/>
        <v>58</v>
      </c>
      <c r="BU62" s="35">
        <f t="shared" si="35"/>
        <v>58</v>
      </c>
    </row>
    <row r="63" spans="1:73" ht="13.5" hidden="1">
      <c r="A63" s="30">
        <f t="shared" si="36"/>
        <v>59</v>
      </c>
      <c r="B63" s="46"/>
      <c r="C63" s="32">
        <v>59</v>
      </c>
      <c r="D63" s="32"/>
      <c r="E63" s="33">
        <f t="shared" si="77"/>
        <v>59</v>
      </c>
      <c r="F63" s="34">
        <f t="shared" si="57"/>
        <v>58</v>
      </c>
      <c r="G63" s="35">
        <f t="shared" si="58"/>
        <v>58</v>
      </c>
      <c r="H63" s="46"/>
      <c r="I63" s="32">
        <v>59</v>
      </c>
      <c r="J63" s="32"/>
      <c r="K63" s="33">
        <f t="shared" si="78"/>
        <v>59</v>
      </c>
      <c r="L63" s="34">
        <f t="shared" si="59"/>
        <v>59</v>
      </c>
      <c r="M63" s="35">
        <f t="shared" si="60"/>
        <v>59</v>
      </c>
      <c r="N63" s="46"/>
      <c r="O63" s="32">
        <v>59</v>
      </c>
      <c r="P63" s="32"/>
      <c r="Q63" s="33">
        <f t="shared" si="79"/>
        <v>59</v>
      </c>
      <c r="R63" s="34">
        <f t="shared" si="61"/>
        <v>58</v>
      </c>
      <c r="S63" s="35">
        <f t="shared" si="62"/>
        <v>58</v>
      </c>
      <c r="T63" s="46"/>
      <c r="U63" s="32">
        <v>59</v>
      </c>
      <c r="V63" s="32"/>
      <c r="W63" s="33">
        <f t="shared" si="80"/>
        <v>59</v>
      </c>
      <c r="X63" s="34">
        <f t="shared" si="63"/>
        <v>58</v>
      </c>
      <c r="Y63" s="35">
        <f t="shared" si="64"/>
        <v>58</v>
      </c>
      <c r="Z63" s="46"/>
      <c r="AA63" s="32">
        <v>59</v>
      </c>
      <c r="AB63" s="32"/>
      <c r="AC63" s="33">
        <f t="shared" si="81"/>
        <v>59</v>
      </c>
      <c r="AD63" s="34">
        <f t="shared" si="65"/>
        <v>58</v>
      </c>
      <c r="AE63" s="35">
        <f t="shared" si="66"/>
        <v>58</v>
      </c>
      <c r="AF63" s="46"/>
      <c r="AG63" s="32">
        <v>59</v>
      </c>
      <c r="AH63" s="32"/>
      <c r="AI63" s="33">
        <f t="shared" si="82"/>
        <v>59</v>
      </c>
      <c r="AJ63" s="34">
        <f t="shared" si="67"/>
        <v>56</v>
      </c>
      <c r="AK63" s="35">
        <f t="shared" si="68"/>
        <v>56</v>
      </c>
      <c r="AL63" s="46"/>
      <c r="AM63" s="32">
        <v>59</v>
      </c>
      <c r="AN63" s="32"/>
      <c r="AO63" s="33">
        <f t="shared" si="83"/>
        <v>59</v>
      </c>
      <c r="AP63" s="34">
        <f t="shared" si="69"/>
        <v>59</v>
      </c>
      <c r="AQ63" s="35">
        <f t="shared" si="70"/>
        <v>59</v>
      </c>
      <c r="AR63" s="46"/>
      <c r="AS63" s="32">
        <v>59</v>
      </c>
      <c r="AT63" s="32"/>
      <c r="AU63" s="33">
        <f t="shared" si="84"/>
        <v>59</v>
      </c>
      <c r="AV63" s="34">
        <f t="shared" si="71"/>
        <v>58</v>
      </c>
      <c r="AW63" s="35">
        <f t="shared" si="72"/>
        <v>58</v>
      </c>
      <c r="AX63" s="43"/>
      <c r="AY63" s="32">
        <v>59</v>
      </c>
      <c r="AZ63" s="32"/>
      <c r="BA63" s="33">
        <f t="shared" si="85"/>
        <v>59</v>
      </c>
      <c r="BB63" s="34">
        <f t="shared" si="73"/>
        <v>59</v>
      </c>
      <c r="BC63" s="35">
        <f t="shared" si="74"/>
        <v>59</v>
      </c>
      <c r="BD63" s="31"/>
      <c r="BE63" s="32">
        <v>59</v>
      </c>
      <c r="BF63" s="32"/>
      <c r="BG63" s="33">
        <f t="shared" si="86"/>
        <v>59</v>
      </c>
      <c r="BH63" s="34">
        <f t="shared" si="75"/>
        <v>59</v>
      </c>
      <c r="BI63" s="35">
        <f t="shared" si="76"/>
        <v>59</v>
      </c>
      <c r="BJ63" s="65"/>
      <c r="BK63" s="32">
        <v>59</v>
      </c>
      <c r="BL63" s="32"/>
      <c r="BM63" s="33">
        <f t="shared" si="30"/>
        <v>59</v>
      </c>
      <c r="BN63" s="34">
        <f t="shared" si="31"/>
        <v>59</v>
      </c>
      <c r="BO63" s="35">
        <f t="shared" si="32"/>
        <v>59</v>
      </c>
      <c r="BP63" s="65"/>
      <c r="BQ63" s="32">
        <v>59</v>
      </c>
      <c r="BR63" s="32"/>
      <c r="BS63" s="33">
        <f t="shared" si="33"/>
        <v>59</v>
      </c>
      <c r="BT63" s="34">
        <f t="shared" si="34"/>
        <v>59</v>
      </c>
      <c r="BU63" s="35">
        <f t="shared" si="35"/>
        <v>59</v>
      </c>
    </row>
    <row r="64" spans="1:73" ht="13.5" hidden="1">
      <c r="A64" s="30">
        <f t="shared" si="36"/>
        <v>60</v>
      </c>
      <c r="B64" s="44"/>
      <c r="C64" s="32">
        <v>60</v>
      </c>
      <c r="D64" s="32"/>
      <c r="E64" s="33">
        <f t="shared" si="77"/>
        <v>60</v>
      </c>
      <c r="F64" s="34">
        <f t="shared" si="57"/>
        <v>59</v>
      </c>
      <c r="G64" s="35">
        <f t="shared" si="58"/>
        <v>59</v>
      </c>
      <c r="H64" s="44"/>
      <c r="I64" s="32">
        <v>60</v>
      </c>
      <c r="J64" s="32"/>
      <c r="K64" s="33">
        <f t="shared" si="78"/>
        <v>60</v>
      </c>
      <c r="L64" s="34">
        <f t="shared" si="59"/>
        <v>60</v>
      </c>
      <c r="M64" s="35">
        <f t="shared" si="60"/>
        <v>60</v>
      </c>
      <c r="N64" s="44"/>
      <c r="O64" s="32">
        <v>60</v>
      </c>
      <c r="P64" s="32"/>
      <c r="Q64" s="33">
        <f t="shared" si="79"/>
        <v>60</v>
      </c>
      <c r="R64" s="34">
        <f t="shared" si="61"/>
        <v>59</v>
      </c>
      <c r="S64" s="35">
        <f t="shared" si="62"/>
        <v>59</v>
      </c>
      <c r="T64" s="44"/>
      <c r="U64" s="32">
        <v>60</v>
      </c>
      <c r="V64" s="32"/>
      <c r="W64" s="33">
        <f t="shared" si="80"/>
        <v>60</v>
      </c>
      <c r="X64" s="34">
        <f t="shared" si="63"/>
        <v>59</v>
      </c>
      <c r="Y64" s="35">
        <f t="shared" si="64"/>
        <v>59</v>
      </c>
      <c r="Z64" s="44"/>
      <c r="AA64" s="32">
        <v>60</v>
      </c>
      <c r="AB64" s="32"/>
      <c r="AC64" s="33">
        <f t="shared" si="81"/>
        <v>60</v>
      </c>
      <c r="AD64" s="34">
        <f t="shared" si="65"/>
        <v>59</v>
      </c>
      <c r="AE64" s="35">
        <f t="shared" si="66"/>
        <v>59</v>
      </c>
      <c r="AF64" s="44"/>
      <c r="AG64" s="32">
        <v>60</v>
      </c>
      <c r="AH64" s="32"/>
      <c r="AI64" s="33">
        <f t="shared" si="82"/>
        <v>60</v>
      </c>
      <c r="AJ64" s="34">
        <f t="shared" si="67"/>
        <v>57</v>
      </c>
      <c r="AK64" s="35">
        <f t="shared" si="68"/>
        <v>57</v>
      </c>
      <c r="AL64" s="44"/>
      <c r="AM64" s="32">
        <v>60</v>
      </c>
      <c r="AN64" s="32"/>
      <c r="AO64" s="33">
        <f t="shared" si="83"/>
        <v>60</v>
      </c>
      <c r="AP64" s="34">
        <f t="shared" si="69"/>
        <v>60</v>
      </c>
      <c r="AQ64" s="35">
        <f t="shared" si="70"/>
        <v>60</v>
      </c>
      <c r="AR64" s="44"/>
      <c r="AS64" s="32">
        <v>60</v>
      </c>
      <c r="AT64" s="32"/>
      <c r="AU64" s="33">
        <f t="shared" si="84"/>
        <v>60</v>
      </c>
      <c r="AV64" s="34">
        <f t="shared" si="71"/>
        <v>59</v>
      </c>
      <c r="AW64" s="35">
        <f t="shared" si="72"/>
        <v>59</v>
      </c>
      <c r="AX64" s="43"/>
      <c r="AY64" s="32">
        <v>60</v>
      </c>
      <c r="AZ64" s="32"/>
      <c r="BA64" s="33">
        <f t="shared" si="85"/>
        <v>60</v>
      </c>
      <c r="BB64" s="34">
        <f t="shared" si="73"/>
        <v>60</v>
      </c>
      <c r="BC64" s="35">
        <f t="shared" si="74"/>
        <v>60</v>
      </c>
      <c r="BD64" s="31"/>
      <c r="BE64" s="32">
        <v>60</v>
      </c>
      <c r="BF64" s="32"/>
      <c r="BG64" s="33">
        <f t="shared" si="86"/>
        <v>60</v>
      </c>
      <c r="BH64" s="34">
        <f t="shared" si="75"/>
        <v>60</v>
      </c>
      <c r="BI64" s="35">
        <f t="shared" si="76"/>
        <v>60</v>
      </c>
      <c r="BJ64" s="65"/>
      <c r="BK64" s="32">
        <v>60</v>
      </c>
      <c r="BL64" s="32"/>
      <c r="BM64" s="33">
        <f t="shared" si="30"/>
        <v>60</v>
      </c>
      <c r="BN64" s="34">
        <f t="shared" si="31"/>
        <v>60</v>
      </c>
      <c r="BO64" s="35">
        <f t="shared" si="32"/>
        <v>60</v>
      </c>
      <c r="BP64" s="65"/>
      <c r="BQ64" s="32">
        <v>60</v>
      </c>
      <c r="BR64" s="32"/>
      <c r="BS64" s="33">
        <f t="shared" si="33"/>
        <v>60</v>
      </c>
      <c r="BT64" s="34">
        <f t="shared" si="34"/>
        <v>60</v>
      </c>
      <c r="BU64" s="35">
        <f t="shared" si="35"/>
        <v>60</v>
      </c>
    </row>
    <row r="65" spans="1:73" ht="13.5" hidden="1">
      <c r="A65" s="30">
        <f t="shared" si="36"/>
        <v>61</v>
      </c>
      <c r="B65" s="44"/>
      <c r="C65" s="32">
        <v>61</v>
      </c>
      <c r="D65" s="32"/>
      <c r="E65" s="33">
        <f t="shared" si="77"/>
        <v>61</v>
      </c>
      <c r="F65" s="34">
        <f t="shared" si="57"/>
        <v>60</v>
      </c>
      <c r="G65" s="35">
        <f t="shared" si="58"/>
        <v>60</v>
      </c>
      <c r="H65" s="44"/>
      <c r="I65" s="32">
        <v>61</v>
      </c>
      <c r="J65" s="32"/>
      <c r="K65" s="33">
        <f t="shared" si="78"/>
        <v>61</v>
      </c>
      <c r="L65" s="34">
        <f t="shared" si="59"/>
        <v>61</v>
      </c>
      <c r="M65" s="35">
        <f t="shared" si="60"/>
        <v>61</v>
      </c>
      <c r="N65" s="44"/>
      <c r="O65" s="32">
        <v>61</v>
      </c>
      <c r="P65" s="32"/>
      <c r="Q65" s="33">
        <f t="shared" si="79"/>
        <v>61</v>
      </c>
      <c r="R65" s="34">
        <f t="shared" si="61"/>
        <v>60</v>
      </c>
      <c r="S65" s="35">
        <f t="shared" si="62"/>
        <v>60</v>
      </c>
      <c r="T65" s="44"/>
      <c r="U65" s="32">
        <v>61</v>
      </c>
      <c r="V65" s="32"/>
      <c r="W65" s="33">
        <f t="shared" si="80"/>
        <v>61</v>
      </c>
      <c r="X65" s="34">
        <f t="shared" si="63"/>
        <v>60</v>
      </c>
      <c r="Y65" s="35">
        <f t="shared" si="64"/>
        <v>60</v>
      </c>
      <c r="Z65" s="44"/>
      <c r="AA65" s="32">
        <v>61</v>
      </c>
      <c r="AB65" s="32"/>
      <c r="AC65" s="33">
        <f t="shared" si="81"/>
        <v>61</v>
      </c>
      <c r="AD65" s="34">
        <f t="shared" si="65"/>
        <v>60</v>
      </c>
      <c r="AE65" s="35">
        <f t="shared" si="66"/>
        <v>60</v>
      </c>
      <c r="AF65" s="44"/>
      <c r="AG65" s="32">
        <v>61</v>
      </c>
      <c r="AH65" s="32"/>
      <c r="AI65" s="33">
        <f t="shared" si="82"/>
        <v>61</v>
      </c>
      <c r="AJ65" s="34">
        <f t="shared" si="67"/>
        <v>58</v>
      </c>
      <c r="AK65" s="35">
        <f t="shared" si="68"/>
        <v>58</v>
      </c>
      <c r="AL65" s="44"/>
      <c r="AM65" s="32">
        <v>61</v>
      </c>
      <c r="AN65" s="32"/>
      <c r="AO65" s="33">
        <f t="shared" si="83"/>
        <v>61</v>
      </c>
      <c r="AP65" s="34">
        <f t="shared" si="69"/>
        <v>61</v>
      </c>
      <c r="AQ65" s="35">
        <f t="shared" si="70"/>
        <v>61</v>
      </c>
      <c r="AR65" s="44"/>
      <c r="AS65" s="32">
        <v>61</v>
      </c>
      <c r="AT65" s="32"/>
      <c r="AU65" s="33">
        <f t="shared" si="84"/>
        <v>61</v>
      </c>
      <c r="AV65" s="34">
        <f t="shared" si="71"/>
        <v>60</v>
      </c>
      <c r="AW65" s="35">
        <f t="shared" si="72"/>
        <v>60</v>
      </c>
      <c r="AX65" s="43"/>
      <c r="AY65" s="32">
        <v>61</v>
      </c>
      <c r="AZ65" s="32"/>
      <c r="BA65" s="33">
        <f t="shared" si="85"/>
        <v>61</v>
      </c>
      <c r="BB65" s="34">
        <f t="shared" si="73"/>
        <v>61</v>
      </c>
      <c r="BC65" s="35">
        <f t="shared" si="74"/>
        <v>61</v>
      </c>
      <c r="BD65" s="31"/>
      <c r="BE65" s="32">
        <v>61</v>
      </c>
      <c r="BF65" s="32"/>
      <c r="BG65" s="33">
        <f t="shared" si="86"/>
        <v>61</v>
      </c>
      <c r="BH65" s="34">
        <f t="shared" si="75"/>
        <v>61</v>
      </c>
      <c r="BI65" s="35">
        <f t="shared" si="76"/>
        <v>61</v>
      </c>
      <c r="BJ65" s="65"/>
      <c r="BK65" s="32">
        <v>61</v>
      </c>
      <c r="BL65" s="32"/>
      <c r="BM65" s="33">
        <f t="shared" si="30"/>
        <v>61</v>
      </c>
      <c r="BN65" s="34">
        <f t="shared" si="31"/>
        <v>61</v>
      </c>
      <c r="BO65" s="35">
        <f t="shared" si="32"/>
        <v>61</v>
      </c>
      <c r="BP65" s="65"/>
      <c r="BQ65" s="32">
        <v>61</v>
      </c>
      <c r="BR65" s="32"/>
      <c r="BS65" s="33">
        <f t="shared" si="33"/>
        <v>61</v>
      </c>
      <c r="BT65" s="34">
        <f t="shared" si="34"/>
        <v>61</v>
      </c>
      <c r="BU65" s="35">
        <f t="shared" si="35"/>
        <v>61</v>
      </c>
    </row>
    <row r="66" spans="1:73" ht="13.5" hidden="1">
      <c r="A66" s="30">
        <f t="shared" si="36"/>
        <v>62</v>
      </c>
      <c r="B66" s="44"/>
      <c r="C66" s="32">
        <v>62</v>
      </c>
      <c r="D66" s="32"/>
      <c r="E66" s="33">
        <f t="shared" si="77"/>
        <v>62</v>
      </c>
      <c r="F66" s="34">
        <f t="shared" si="57"/>
        <v>61</v>
      </c>
      <c r="G66" s="35">
        <f t="shared" si="58"/>
        <v>61</v>
      </c>
      <c r="H66" s="44"/>
      <c r="I66" s="32">
        <v>62</v>
      </c>
      <c r="J66" s="32"/>
      <c r="K66" s="33">
        <f t="shared" si="78"/>
        <v>62</v>
      </c>
      <c r="L66" s="34">
        <f t="shared" si="59"/>
        <v>62</v>
      </c>
      <c r="M66" s="35">
        <f t="shared" si="60"/>
        <v>62</v>
      </c>
      <c r="N66" s="44"/>
      <c r="O66" s="32">
        <v>62</v>
      </c>
      <c r="P66" s="32"/>
      <c r="Q66" s="33">
        <f t="shared" si="79"/>
        <v>62</v>
      </c>
      <c r="R66" s="34">
        <f t="shared" si="61"/>
        <v>61</v>
      </c>
      <c r="S66" s="35">
        <f t="shared" si="62"/>
        <v>61</v>
      </c>
      <c r="T66" s="44"/>
      <c r="U66" s="32">
        <v>62</v>
      </c>
      <c r="V66" s="32"/>
      <c r="W66" s="33">
        <f t="shared" si="80"/>
        <v>62</v>
      </c>
      <c r="X66" s="34">
        <f t="shared" si="63"/>
        <v>61</v>
      </c>
      <c r="Y66" s="35">
        <f t="shared" si="64"/>
        <v>61</v>
      </c>
      <c r="Z66" s="44"/>
      <c r="AA66" s="32">
        <v>62</v>
      </c>
      <c r="AB66" s="32"/>
      <c r="AC66" s="33">
        <f t="shared" si="81"/>
        <v>62</v>
      </c>
      <c r="AD66" s="34">
        <f t="shared" si="65"/>
        <v>61</v>
      </c>
      <c r="AE66" s="35">
        <f t="shared" si="66"/>
        <v>61</v>
      </c>
      <c r="AF66" s="44"/>
      <c r="AG66" s="32">
        <v>62</v>
      </c>
      <c r="AH66" s="32"/>
      <c r="AI66" s="33">
        <f t="shared" si="82"/>
        <v>62</v>
      </c>
      <c r="AJ66" s="34">
        <f t="shared" si="67"/>
        <v>59</v>
      </c>
      <c r="AK66" s="35">
        <f t="shared" si="68"/>
        <v>59</v>
      </c>
      <c r="AL66" s="44"/>
      <c r="AM66" s="32">
        <v>62</v>
      </c>
      <c r="AN66" s="32"/>
      <c r="AO66" s="33">
        <f t="shared" si="83"/>
        <v>62</v>
      </c>
      <c r="AP66" s="34">
        <f t="shared" si="69"/>
        <v>62</v>
      </c>
      <c r="AQ66" s="35">
        <f t="shared" si="70"/>
        <v>62</v>
      </c>
      <c r="AR66" s="44"/>
      <c r="AS66" s="32">
        <v>62</v>
      </c>
      <c r="AT66" s="32"/>
      <c r="AU66" s="33">
        <f t="shared" si="84"/>
        <v>62</v>
      </c>
      <c r="AV66" s="34">
        <f t="shared" si="71"/>
        <v>61</v>
      </c>
      <c r="AW66" s="35">
        <f t="shared" si="72"/>
        <v>61</v>
      </c>
      <c r="AX66" s="43"/>
      <c r="AY66" s="32">
        <v>62</v>
      </c>
      <c r="AZ66" s="32"/>
      <c r="BA66" s="33">
        <f t="shared" si="85"/>
        <v>62</v>
      </c>
      <c r="BB66" s="34">
        <f t="shared" si="73"/>
        <v>62</v>
      </c>
      <c r="BC66" s="35">
        <f t="shared" si="74"/>
        <v>62</v>
      </c>
      <c r="BD66" s="31"/>
      <c r="BE66" s="32">
        <v>62</v>
      </c>
      <c r="BF66" s="32"/>
      <c r="BG66" s="33">
        <f t="shared" si="86"/>
        <v>62</v>
      </c>
      <c r="BH66" s="34">
        <f t="shared" si="75"/>
        <v>62</v>
      </c>
      <c r="BI66" s="35">
        <f t="shared" si="76"/>
        <v>62</v>
      </c>
      <c r="BJ66" s="65"/>
      <c r="BK66" s="32">
        <v>62</v>
      </c>
      <c r="BL66" s="32"/>
      <c r="BM66" s="33">
        <f t="shared" si="30"/>
        <v>62</v>
      </c>
      <c r="BN66" s="34">
        <f t="shared" si="31"/>
        <v>62</v>
      </c>
      <c r="BO66" s="35">
        <f t="shared" si="32"/>
        <v>62</v>
      </c>
      <c r="BP66" s="65"/>
      <c r="BQ66" s="32">
        <v>62</v>
      </c>
      <c r="BR66" s="32"/>
      <c r="BS66" s="33">
        <f t="shared" si="33"/>
        <v>62</v>
      </c>
      <c r="BT66" s="34">
        <f t="shared" si="34"/>
        <v>62</v>
      </c>
      <c r="BU66" s="35">
        <f t="shared" si="35"/>
        <v>62</v>
      </c>
    </row>
    <row r="67" spans="1:73" ht="13.5" hidden="1">
      <c r="A67" s="30">
        <f t="shared" si="36"/>
        <v>63</v>
      </c>
      <c r="B67" s="45"/>
      <c r="C67" s="32">
        <v>63</v>
      </c>
      <c r="D67" s="32"/>
      <c r="E67" s="33">
        <f t="shared" si="77"/>
        <v>63</v>
      </c>
      <c r="F67" s="34">
        <f t="shared" si="57"/>
        <v>62</v>
      </c>
      <c r="G67" s="35">
        <f t="shared" si="58"/>
        <v>62</v>
      </c>
      <c r="H67" s="45"/>
      <c r="I67" s="32">
        <v>63</v>
      </c>
      <c r="J67" s="32"/>
      <c r="K67" s="33">
        <f t="shared" si="78"/>
        <v>63</v>
      </c>
      <c r="L67" s="34">
        <f t="shared" si="59"/>
        <v>63</v>
      </c>
      <c r="M67" s="35">
        <f t="shared" si="60"/>
        <v>63</v>
      </c>
      <c r="N67" s="45"/>
      <c r="O67" s="32">
        <v>63</v>
      </c>
      <c r="P67" s="32"/>
      <c r="Q67" s="33">
        <f t="shared" si="79"/>
        <v>63</v>
      </c>
      <c r="R67" s="34">
        <f t="shared" si="61"/>
        <v>62</v>
      </c>
      <c r="S67" s="35">
        <f t="shared" si="62"/>
        <v>62</v>
      </c>
      <c r="T67" s="45"/>
      <c r="U67" s="32">
        <v>63</v>
      </c>
      <c r="V67" s="32"/>
      <c r="W67" s="33">
        <f t="shared" si="80"/>
        <v>63</v>
      </c>
      <c r="X67" s="34">
        <f t="shared" si="63"/>
        <v>62</v>
      </c>
      <c r="Y67" s="35">
        <f t="shared" si="64"/>
        <v>62</v>
      </c>
      <c r="Z67" s="45"/>
      <c r="AA67" s="32">
        <v>63</v>
      </c>
      <c r="AB67" s="32"/>
      <c r="AC67" s="33">
        <f t="shared" si="81"/>
        <v>63</v>
      </c>
      <c r="AD67" s="34">
        <f t="shared" si="65"/>
        <v>62</v>
      </c>
      <c r="AE67" s="35">
        <f t="shared" si="66"/>
        <v>62</v>
      </c>
      <c r="AF67" s="45"/>
      <c r="AG67" s="32">
        <v>63</v>
      </c>
      <c r="AH67" s="32"/>
      <c r="AI67" s="33">
        <f t="shared" si="82"/>
        <v>63</v>
      </c>
      <c r="AJ67" s="34">
        <f t="shared" si="67"/>
        <v>60</v>
      </c>
      <c r="AK67" s="35">
        <f t="shared" si="68"/>
        <v>60</v>
      </c>
      <c r="AL67" s="45"/>
      <c r="AM67" s="32">
        <v>63</v>
      </c>
      <c r="AN67" s="32"/>
      <c r="AO67" s="33">
        <f t="shared" si="83"/>
        <v>63</v>
      </c>
      <c r="AP67" s="34">
        <f t="shared" si="69"/>
        <v>63</v>
      </c>
      <c r="AQ67" s="35">
        <f t="shared" si="70"/>
        <v>63</v>
      </c>
      <c r="AR67" s="45"/>
      <c r="AS67" s="32">
        <v>63</v>
      </c>
      <c r="AT67" s="32"/>
      <c r="AU67" s="33">
        <f t="shared" si="84"/>
        <v>63</v>
      </c>
      <c r="AV67" s="34">
        <f t="shared" si="71"/>
        <v>62</v>
      </c>
      <c r="AW67" s="35">
        <f t="shared" si="72"/>
        <v>62</v>
      </c>
      <c r="AX67" s="43"/>
      <c r="AY67" s="32">
        <v>63</v>
      </c>
      <c r="AZ67" s="32"/>
      <c r="BA67" s="33">
        <f t="shared" si="85"/>
        <v>63</v>
      </c>
      <c r="BB67" s="34">
        <f t="shared" si="73"/>
        <v>63</v>
      </c>
      <c r="BC67" s="35">
        <f t="shared" si="74"/>
        <v>63</v>
      </c>
      <c r="BD67" s="31"/>
      <c r="BE67" s="32">
        <v>63</v>
      </c>
      <c r="BF67" s="32"/>
      <c r="BG67" s="33">
        <f t="shared" si="86"/>
        <v>63</v>
      </c>
      <c r="BH67" s="34">
        <f t="shared" si="75"/>
        <v>63</v>
      </c>
      <c r="BI67" s="35">
        <f t="shared" si="76"/>
        <v>63</v>
      </c>
      <c r="BJ67" s="65"/>
      <c r="BK67" s="32">
        <v>63</v>
      </c>
      <c r="BL67" s="32"/>
      <c r="BM67" s="33">
        <f t="shared" si="30"/>
        <v>63</v>
      </c>
      <c r="BN67" s="34">
        <f t="shared" si="31"/>
        <v>63</v>
      </c>
      <c r="BO67" s="35">
        <f t="shared" si="32"/>
        <v>63</v>
      </c>
      <c r="BP67" s="65"/>
      <c r="BQ67" s="32">
        <v>63</v>
      </c>
      <c r="BR67" s="32"/>
      <c r="BS67" s="33">
        <f t="shared" si="33"/>
        <v>63</v>
      </c>
      <c r="BT67" s="34">
        <f t="shared" si="34"/>
        <v>63</v>
      </c>
      <c r="BU67" s="35">
        <f t="shared" si="35"/>
        <v>63</v>
      </c>
    </row>
    <row r="68" spans="1:73" ht="13.5" hidden="1">
      <c r="A68" s="30">
        <f t="shared" si="36"/>
        <v>64</v>
      </c>
      <c r="B68" s="45"/>
      <c r="C68" s="32">
        <v>64</v>
      </c>
      <c r="D68" s="32"/>
      <c r="E68" s="33">
        <f t="shared" si="77"/>
        <v>64</v>
      </c>
      <c r="F68" s="34">
        <f t="shared" si="57"/>
        <v>63</v>
      </c>
      <c r="G68" s="35">
        <f t="shared" si="58"/>
        <v>63</v>
      </c>
      <c r="H68" s="45"/>
      <c r="I68" s="32">
        <v>64</v>
      </c>
      <c r="J68" s="32"/>
      <c r="K68" s="33">
        <f t="shared" si="78"/>
        <v>64</v>
      </c>
      <c r="L68" s="34">
        <f t="shared" si="59"/>
        <v>64</v>
      </c>
      <c r="M68" s="35">
        <f t="shared" si="60"/>
        <v>64</v>
      </c>
      <c r="N68" s="45"/>
      <c r="O68" s="32">
        <v>64</v>
      </c>
      <c r="P68" s="32"/>
      <c r="Q68" s="33">
        <f t="shared" si="79"/>
        <v>64</v>
      </c>
      <c r="R68" s="34">
        <f t="shared" si="61"/>
        <v>63</v>
      </c>
      <c r="S68" s="35">
        <f t="shared" si="62"/>
        <v>63</v>
      </c>
      <c r="T68" s="45"/>
      <c r="U68" s="32">
        <v>64</v>
      </c>
      <c r="V68" s="32"/>
      <c r="W68" s="33">
        <f t="shared" si="80"/>
        <v>64</v>
      </c>
      <c r="X68" s="34">
        <f t="shared" si="63"/>
        <v>63</v>
      </c>
      <c r="Y68" s="35">
        <f t="shared" si="64"/>
        <v>63</v>
      </c>
      <c r="Z68" s="45"/>
      <c r="AA68" s="32">
        <v>64</v>
      </c>
      <c r="AB68" s="32"/>
      <c r="AC68" s="33">
        <f t="shared" si="81"/>
        <v>64</v>
      </c>
      <c r="AD68" s="34">
        <f t="shared" si="65"/>
        <v>63</v>
      </c>
      <c r="AE68" s="35">
        <f t="shared" si="66"/>
        <v>63</v>
      </c>
      <c r="AF68" s="45"/>
      <c r="AG68" s="32">
        <v>64</v>
      </c>
      <c r="AH68" s="32"/>
      <c r="AI68" s="33">
        <f t="shared" si="82"/>
        <v>64</v>
      </c>
      <c r="AJ68" s="34">
        <f t="shared" si="67"/>
        <v>61</v>
      </c>
      <c r="AK68" s="35">
        <f t="shared" si="68"/>
        <v>61</v>
      </c>
      <c r="AL68" s="45"/>
      <c r="AM68" s="32">
        <v>64</v>
      </c>
      <c r="AN68" s="32"/>
      <c r="AO68" s="33">
        <f t="shared" si="83"/>
        <v>64</v>
      </c>
      <c r="AP68" s="34">
        <f t="shared" si="69"/>
        <v>64</v>
      </c>
      <c r="AQ68" s="35">
        <f t="shared" si="70"/>
        <v>64</v>
      </c>
      <c r="AR68" s="45"/>
      <c r="AS68" s="32">
        <v>64</v>
      </c>
      <c r="AT68" s="32"/>
      <c r="AU68" s="33">
        <f t="shared" si="84"/>
        <v>64</v>
      </c>
      <c r="AV68" s="34">
        <f t="shared" si="71"/>
        <v>63</v>
      </c>
      <c r="AW68" s="35">
        <f t="shared" si="72"/>
        <v>63</v>
      </c>
      <c r="AX68" s="43"/>
      <c r="AY68" s="32">
        <v>64</v>
      </c>
      <c r="AZ68" s="32"/>
      <c r="BA68" s="33">
        <f t="shared" si="85"/>
        <v>64</v>
      </c>
      <c r="BB68" s="34">
        <f t="shared" si="73"/>
        <v>64</v>
      </c>
      <c r="BC68" s="35">
        <f t="shared" si="74"/>
        <v>64</v>
      </c>
      <c r="BD68" s="31"/>
      <c r="BE68" s="32">
        <v>64</v>
      </c>
      <c r="BF68" s="32"/>
      <c r="BG68" s="33">
        <f t="shared" si="86"/>
        <v>64</v>
      </c>
      <c r="BH68" s="34">
        <f t="shared" si="75"/>
        <v>64</v>
      </c>
      <c r="BI68" s="35">
        <f t="shared" si="76"/>
        <v>64</v>
      </c>
      <c r="BJ68" s="65"/>
      <c r="BK68" s="32">
        <v>64</v>
      </c>
      <c r="BL68" s="32"/>
      <c r="BM68" s="33">
        <f t="shared" si="30"/>
        <v>64</v>
      </c>
      <c r="BN68" s="34">
        <f t="shared" si="31"/>
        <v>64</v>
      </c>
      <c r="BO68" s="35">
        <f t="shared" si="32"/>
        <v>64</v>
      </c>
      <c r="BP68" s="65"/>
      <c r="BQ68" s="32">
        <v>64</v>
      </c>
      <c r="BR68" s="32"/>
      <c r="BS68" s="33">
        <f t="shared" si="33"/>
        <v>64</v>
      </c>
      <c r="BT68" s="34">
        <f t="shared" si="34"/>
        <v>64</v>
      </c>
      <c r="BU68" s="35">
        <f t="shared" si="35"/>
        <v>64</v>
      </c>
    </row>
    <row r="69" spans="1:73" ht="13.5" hidden="1">
      <c r="A69" s="30">
        <f t="shared" si="36"/>
        <v>65</v>
      </c>
      <c r="B69" s="45"/>
      <c r="C69" s="32">
        <v>65</v>
      </c>
      <c r="D69" s="32"/>
      <c r="E69" s="33">
        <f t="shared" si="77"/>
        <v>65</v>
      </c>
      <c r="F69" s="34">
        <f aca="true" t="shared" si="87" ref="F69:F100">IF(OR(D69="OCS",D69="RAF",E69="DNC",E69="DNS",E69="BFD",E69="DNF",E69="DSQ",E69="DNG",E69="DNE"),E69,RANK(E69,E$5:E$107,1))</f>
        <v>64</v>
      </c>
      <c r="G69" s="35">
        <f aca="true" t="shared" si="88" ref="G69:G100">IF(OR(E69="OCS",E69="RAF",E69="DNC",E69="DNS",E69="DNF"),$D$1+1,IF(OR(E69="DSQ",E69="DNG",E69="BFD",E69="DNE"),$D$1+1,RANK(E69,E$5:E$107,1)))</f>
        <v>64</v>
      </c>
      <c r="H69" s="45"/>
      <c r="I69" s="32">
        <v>65</v>
      </c>
      <c r="J69" s="32"/>
      <c r="K69" s="33">
        <f t="shared" si="78"/>
        <v>65</v>
      </c>
      <c r="L69" s="34">
        <f aca="true" t="shared" si="89" ref="L69:L100">IF(OR(J69="OCS",J69="RAF",K69="DNC",K69="DNS",K69="BFD",K69="DNF",K69="DSQ",K69="DNG",E69="DNE"),K69,RANK(K69,K$5:K$107,1))</f>
        <v>65</v>
      </c>
      <c r="M69" s="35">
        <f t="shared" si="60"/>
        <v>65</v>
      </c>
      <c r="N69" s="45"/>
      <c r="O69" s="32">
        <v>65</v>
      </c>
      <c r="P69" s="32"/>
      <c r="Q69" s="33">
        <f t="shared" si="79"/>
        <v>65</v>
      </c>
      <c r="R69" s="34">
        <f aca="true" t="shared" si="90" ref="R69:R100">IF(OR(P69="OCS",P69="RAF",Q69="DNC",Q69="DNS",Q69="BFD",Q69="DNF",Q69="DSQ",Q69="DNG",Q69="DNE"),Q69,RANK(Q69,Q$5:Q$107,1))</f>
        <v>64</v>
      </c>
      <c r="S69" s="35">
        <f aca="true" t="shared" si="91" ref="S69:S100">IF(OR(Q69="OCS",Q69="RAF",Q69="DNC",Q69="DNS",Q69="DNF"),$P$1+1,IF(OR(Q69="DSQ",Q69="DNG",Q69="BFD",Q69="DNE"),$P$1+1,RANK(Q69,Q$5:Q$107,1)))</f>
        <v>64</v>
      </c>
      <c r="T69" s="45"/>
      <c r="U69" s="32">
        <v>65</v>
      </c>
      <c r="V69" s="32"/>
      <c r="W69" s="33">
        <f t="shared" si="80"/>
        <v>65</v>
      </c>
      <c r="X69" s="34">
        <f aca="true" t="shared" si="92" ref="X69:X100">IF(OR(V69="OCS",V69="RAF",W69="DNC",W69="DNS",W69="BFD",W69="DNF",W69="DSQ",W69="DNG",W69="DNE"),W69,RANK(W69,W$5:W$107,1))</f>
        <v>64</v>
      </c>
      <c r="Y69" s="35">
        <f aca="true" t="shared" si="93" ref="Y69:Y100">IF(OR(W69="OCS",W69="RAF",W69="DNC",W69="DNS",W69="DNF"),$V$1+1,IF(OR(W69="DSQ",W69="DNG",W69="BFD",W69="DNE"),$V$1+1,RANK(W69,W$5:W$107,1)))</f>
        <v>64</v>
      </c>
      <c r="Z69" s="45"/>
      <c r="AA69" s="32">
        <v>65</v>
      </c>
      <c r="AB69" s="32"/>
      <c r="AC69" s="33">
        <f t="shared" si="81"/>
        <v>65</v>
      </c>
      <c r="AD69" s="34">
        <f aca="true" t="shared" si="94" ref="AD69:AD100">IF(OR(AB69="OCS",AB69="RAF",AC69="DNC",AC69="DNS",AC69="BFD",AC69="DNF",AC69="DSQ",AC69="DNG",AC69="DNE"),AC69,RANK(AC69,AC$5:AC$107,1))</f>
        <v>64</v>
      </c>
      <c r="AE69" s="35">
        <f aca="true" t="shared" si="95" ref="AE69:AE100">IF(OR(AC69="OCS",AC69="RAF",AC69="DNC",AC69="DNS",AC69="DNF"),$AB$1+1,IF(OR(AC69="DSQ",AC69="DNG",AC69="BFD",AC69="DNE"),$AB$1+1,RANK(AC69,AC$5:AC$107,1)))</f>
        <v>64</v>
      </c>
      <c r="AF69" s="45"/>
      <c r="AG69" s="32">
        <v>65</v>
      </c>
      <c r="AH69" s="32"/>
      <c r="AI69" s="33">
        <f t="shared" si="82"/>
        <v>65</v>
      </c>
      <c r="AJ69" s="34">
        <f aca="true" t="shared" si="96" ref="AJ69:AJ100">IF(OR(AH69="OCS",AH69="RAF",AI69="DNC",AI69="DNS",AI69="BFD",AI69="DNF",AI69="DSQ",AI69="DNG",AI69="DNE"),AI69,RANK(AI69,AI$5:AI$107,1))</f>
        <v>62</v>
      </c>
      <c r="AK69" s="35">
        <f aca="true" t="shared" si="97" ref="AK69:AK100">IF(OR(AI69="OCS",AI69="RAF",AI69="DNC",AI69="DNS",AI69="DNF"),$AH$1+1,IF(OR(AI69="DSQ",AI69="DNG",AI69="BFD",AI69="DNE"),$AH$1+1,RANK(AI69,AI$5:AI$107,1)))</f>
        <v>62</v>
      </c>
      <c r="AL69" s="45"/>
      <c r="AM69" s="32">
        <v>65</v>
      </c>
      <c r="AN69" s="32"/>
      <c r="AO69" s="33">
        <f t="shared" si="83"/>
        <v>65</v>
      </c>
      <c r="AP69" s="34">
        <f aca="true" t="shared" si="98" ref="AP69:AP100">IF(OR(AN69="OCS",AN69="RAF",AO69="DNC",AO69="DNS",AO69="BFD",AO69="DNF",AO69="DSQ",AO69="DNG",AO69="DNE"),AO69,RANK(AO69,AO$5:AO$107,1))</f>
        <v>65</v>
      </c>
      <c r="AQ69" s="35">
        <f aca="true" t="shared" si="99" ref="AQ69:AQ100">IF(OR(AO69="OCS",AO69="RAF",AO69="DNC",AO69="DNS",AO69="DNF"),$AN$1+1,IF(OR(AO69="DSQ",AO69="DNG",AO69="BFD",AO69="DNE"),$AN$1+1,RANK(AO69,AO$5:AO$107,1)))</f>
        <v>65</v>
      </c>
      <c r="AR69" s="45"/>
      <c r="AS69" s="32">
        <v>65</v>
      </c>
      <c r="AT69" s="32"/>
      <c r="AU69" s="33">
        <f t="shared" si="84"/>
        <v>65</v>
      </c>
      <c r="AV69" s="34">
        <f aca="true" t="shared" si="100" ref="AV69:AV100">IF(OR(AT69="OCS",AT69="RAF",AU69="DNC",AU69="DNS",AU69="BFD",AU69="DNF",AU69="DSQ",AU69="DNG",AU69="DNE"),AU69,RANK(AU69,AU$5:AU$107,1))</f>
        <v>64</v>
      </c>
      <c r="AW69" s="35">
        <f aca="true" t="shared" si="101" ref="AW69:AW100">IF(OR(AU69="OCS",AU69="RAF",AU69="DNC",AU69="DNS",AU69="DNF"),$AT$1+1,IF(OR(AU69="DSQ",AU69="DNG",AU69="BFD",AU69="DNE"),$AT$1+1,RANK(AU69,AU$5:AU$107,1)))</f>
        <v>64</v>
      </c>
      <c r="AX69" s="43"/>
      <c r="AY69" s="32">
        <v>65</v>
      </c>
      <c r="AZ69" s="32"/>
      <c r="BA69" s="33">
        <f t="shared" si="85"/>
        <v>65</v>
      </c>
      <c r="BB69" s="34">
        <f aca="true" t="shared" si="102" ref="BB69:BB100">IF(OR(AZ69="OCS",AZ69="RAF",BA69="DNC",BA69="DNS",BA69="BFD",BA69="DNF",BA69="DSQ",BA69="DNG"),BA69,RANK(BA69,BA$5:BA$107,1))</f>
        <v>65</v>
      </c>
      <c r="BC69" s="35">
        <f aca="true" t="shared" si="103" ref="BC69:BC100">IF(OR(BA69="OCS",BA69="RAF",BA69="DNC",BA69="DNS",BA69="DNF"),$AT$1+1,IF(OR(BA69="DSQ",BA69="DNG",BA69="BFD",BA69="DNE"),$AT$1+1,RANK(BA69,BA$5:BA$107,1)))</f>
        <v>65</v>
      </c>
      <c r="BD69" s="31"/>
      <c r="BE69" s="32">
        <v>65</v>
      </c>
      <c r="BF69" s="32"/>
      <c r="BG69" s="33">
        <f t="shared" si="86"/>
        <v>65</v>
      </c>
      <c r="BH69" s="34">
        <f aca="true" t="shared" si="104" ref="BH69:BH100">IF(OR(BF69="OCS",BF69="RAF",BG69="DNC",BG69="DNS",BG69="BFD",BG69="DNF",BG69="DSQ",BG69="DNG"),BG69,RANK(BG69,BG$5:BG$107,1))</f>
        <v>65</v>
      </c>
      <c r="BI69" s="35">
        <f aca="true" t="shared" si="105" ref="BI69:BI100">IF(OR(BG69="OCS",BG69="RAF",BG69="DNC",BG69="DNS",BG69="DNF"),$AT$1+1,IF(OR(BG69="DSQ",BG69="DNG",BG69="BFD",BG69="DNE"),$AT$1+1,RANK(BG69,BG$5:BG$107,1)))</f>
        <v>65</v>
      </c>
      <c r="BJ69" s="65"/>
      <c r="BK69" s="32">
        <v>65</v>
      </c>
      <c r="BL69" s="32"/>
      <c r="BM69" s="33">
        <f aca="true" t="shared" si="106" ref="BM69:BM107">IF(OR(BL69="OCS",BL69="RAF"),BL69,BK69)</f>
        <v>65</v>
      </c>
      <c r="BN69" s="34">
        <f aca="true" t="shared" si="107" ref="BN69:BN107">IF(OR(BL69="OCS",BL69="RAF",BM69="DNC",BM69="DNS",BM69="BFD",BM69="DNF",BM69="DSQ",BM69="DNG"),BM69,RANK(BM69,BM$5:BM$107,1))</f>
        <v>65</v>
      </c>
      <c r="BO69" s="35">
        <f aca="true" t="shared" si="108" ref="BO69:BO107">IF(OR(BM69="OCS",BM69="RAF",BM69="DNC",BM69="DNS",BM69="DNF"),$AT$1+1,IF(OR(BM69="DSQ",BM69="DNG",BM69="BFD",BM69="DNE"),$AT$1+1,RANK(BM69,BM$5:BM$107,1)))</f>
        <v>65</v>
      </c>
      <c r="BP69" s="65"/>
      <c r="BQ69" s="32">
        <v>65</v>
      </c>
      <c r="BR69" s="32"/>
      <c r="BS69" s="33">
        <f aca="true" t="shared" si="109" ref="BS69:BS107">IF(OR(BR69="OCS",BR69="RAF"),BR69,BQ69)</f>
        <v>65</v>
      </c>
      <c r="BT69" s="34">
        <f aca="true" t="shared" si="110" ref="BT69:BT107">IF(OR(BR69="OCS",BR69="RAF",BS69="DNC",BS69="DNS",BS69="BFD",BS69="DNF",BS69="DSQ",BS69="DNG"),BS69,RANK(BS69,BS$5:BS$107,1))</f>
        <v>65</v>
      </c>
      <c r="BU69" s="35">
        <f aca="true" t="shared" si="111" ref="BU69:BU107">IF(OR(BS69="OCS",BS69="RAF",BS69="DNC",BS69="DNS",BS69="DNF"),$AT$1+1,IF(OR(BS69="DSQ",BS69="DNG",BS69="BFD",BS69="DNE"),$AT$1+1,RANK(BS69,BS$5:BS$107,1)))</f>
        <v>65</v>
      </c>
    </row>
    <row r="70" spans="1:73" ht="13.5" hidden="1">
      <c r="A70" s="30">
        <f t="shared" si="36"/>
        <v>66</v>
      </c>
      <c r="B70" s="44"/>
      <c r="C70" s="32">
        <v>66</v>
      </c>
      <c r="D70" s="32"/>
      <c r="E70" s="33">
        <f t="shared" si="77"/>
        <v>66</v>
      </c>
      <c r="F70" s="34">
        <f t="shared" si="87"/>
        <v>65</v>
      </c>
      <c r="G70" s="35">
        <f t="shared" si="88"/>
        <v>65</v>
      </c>
      <c r="H70" s="44"/>
      <c r="I70" s="32">
        <v>66</v>
      </c>
      <c r="J70" s="32"/>
      <c r="K70" s="33">
        <f t="shared" si="78"/>
        <v>66</v>
      </c>
      <c r="L70" s="34">
        <f t="shared" si="89"/>
        <v>66</v>
      </c>
      <c r="M70" s="35">
        <f t="shared" si="60"/>
        <v>66</v>
      </c>
      <c r="N70" s="44"/>
      <c r="O70" s="32">
        <v>66</v>
      </c>
      <c r="P70" s="32"/>
      <c r="Q70" s="33">
        <f t="shared" si="79"/>
        <v>66</v>
      </c>
      <c r="R70" s="34">
        <f t="shared" si="90"/>
        <v>65</v>
      </c>
      <c r="S70" s="35">
        <f t="shared" si="91"/>
        <v>65</v>
      </c>
      <c r="T70" s="44"/>
      <c r="U70" s="32">
        <v>66</v>
      </c>
      <c r="V70" s="32"/>
      <c r="W70" s="33">
        <f t="shared" si="80"/>
        <v>66</v>
      </c>
      <c r="X70" s="34">
        <f t="shared" si="92"/>
        <v>65</v>
      </c>
      <c r="Y70" s="35">
        <f t="shared" si="93"/>
        <v>65</v>
      </c>
      <c r="Z70" s="44"/>
      <c r="AA70" s="32">
        <v>66</v>
      </c>
      <c r="AB70" s="32"/>
      <c r="AC70" s="33">
        <f t="shared" si="81"/>
        <v>66</v>
      </c>
      <c r="AD70" s="34">
        <f t="shared" si="94"/>
        <v>65</v>
      </c>
      <c r="AE70" s="35">
        <f t="shared" si="95"/>
        <v>65</v>
      </c>
      <c r="AF70" s="44"/>
      <c r="AG70" s="32">
        <v>66</v>
      </c>
      <c r="AH70" s="32"/>
      <c r="AI70" s="33">
        <f t="shared" si="82"/>
        <v>66</v>
      </c>
      <c r="AJ70" s="34">
        <f t="shared" si="96"/>
        <v>63</v>
      </c>
      <c r="AK70" s="35">
        <f t="shared" si="97"/>
        <v>63</v>
      </c>
      <c r="AL70" s="44"/>
      <c r="AM70" s="32">
        <v>66</v>
      </c>
      <c r="AN70" s="32"/>
      <c r="AO70" s="33">
        <f t="shared" si="83"/>
        <v>66</v>
      </c>
      <c r="AP70" s="34">
        <f t="shared" si="98"/>
        <v>66</v>
      </c>
      <c r="AQ70" s="35">
        <f t="shared" si="99"/>
        <v>66</v>
      </c>
      <c r="AR70" s="44"/>
      <c r="AS70" s="32">
        <v>66</v>
      </c>
      <c r="AT70" s="32"/>
      <c r="AU70" s="33">
        <f t="shared" si="84"/>
        <v>66</v>
      </c>
      <c r="AV70" s="34">
        <f t="shared" si="100"/>
        <v>65</v>
      </c>
      <c r="AW70" s="35">
        <f t="shared" si="101"/>
        <v>65</v>
      </c>
      <c r="AX70" s="43"/>
      <c r="AY70" s="32">
        <v>66</v>
      </c>
      <c r="AZ70" s="32"/>
      <c r="BA70" s="33">
        <f t="shared" si="85"/>
        <v>66</v>
      </c>
      <c r="BB70" s="34">
        <f t="shared" si="102"/>
        <v>66</v>
      </c>
      <c r="BC70" s="35">
        <f t="shared" si="103"/>
        <v>66</v>
      </c>
      <c r="BD70" s="31"/>
      <c r="BE70" s="32">
        <v>66</v>
      </c>
      <c r="BF70" s="32"/>
      <c r="BG70" s="33">
        <f t="shared" si="86"/>
        <v>66</v>
      </c>
      <c r="BH70" s="34">
        <f t="shared" si="104"/>
        <v>66</v>
      </c>
      <c r="BI70" s="35">
        <f t="shared" si="105"/>
        <v>66</v>
      </c>
      <c r="BJ70" s="65"/>
      <c r="BK70" s="32">
        <v>66</v>
      </c>
      <c r="BL70" s="32"/>
      <c r="BM70" s="33">
        <f t="shared" si="106"/>
        <v>66</v>
      </c>
      <c r="BN70" s="34">
        <f t="shared" si="107"/>
        <v>66</v>
      </c>
      <c r="BO70" s="35">
        <f t="shared" si="108"/>
        <v>66</v>
      </c>
      <c r="BP70" s="65"/>
      <c r="BQ70" s="32">
        <v>66</v>
      </c>
      <c r="BR70" s="32"/>
      <c r="BS70" s="33">
        <f t="shared" si="109"/>
        <v>66</v>
      </c>
      <c r="BT70" s="34">
        <f t="shared" si="110"/>
        <v>66</v>
      </c>
      <c r="BU70" s="35">
        <f t="shared" si="111"/>
        <v>66</v>
      </c>
    </row>
    <row r="71" spans="1:73" ht="13.5" hidden="1">
      <c r="A71" s="30">
        <f t="shared" si="36"/>
        <v>67</v>
      </c>
      <c r="B71" s="45"/>
      <c r="C71" s="32">
        <v>67</v>
      </c>
      <c r="D71" s="32"/>
      <c r="E71" s="33">
        <f t="shared" si="77"/>
        <v>67</v>
      </c>
      <c r="F71" s="34">
        <f t="shared" si="87"/>
        <v>66</v>
      </c>
      <c r="G71" s="35">
        <f t="shared" si="88"/>
        <v>66</v>
      </c>
      <c r="H71" s="45"/>
      <c r="I71" s="32">
        <v>67</v>
      </c>
      <c r="J71" s="32"/>
      <c r="K71" s="33">
        <f t="shared" si="78"/>
        <v>67</v>
      </c>
      <c r="L71" s="34">
        <f t="shared" si="89"/>
        <v>67</v>
      </c>
      <c r="M71" s="35">
        <f t="shared" si="60"/>
        <v>67</v>
      </c>
      <c r="N71" s="45"/>
      <c r="O71" s="32">
        <v>67</v>
      </c>
      <c r="P71" s="32"/>
      <c r="Q71" s="33">
        <f t="shared" si="79"/>
        <v>67</v>
      </c>
      <c r="R71" s="34">
        <f t="shared" si="90"/>
        <v>66</v>
      </c>
      <c r="S71" s="35">
        <f t="shared" si="91"/>
        <v>66</v>
      </c>
      <c r="T71" s="45"/>
      <c r="U71" s="32">
        <v>67</v>
      </c>
      <c r="V71" s="32"/>
      <c r="W71" s="33">
        <f t="shared" si="80"/>
        <v>67</v>
      </c>
      <c r="X71" s="34">
        <f t="shared" si="92"/>
        <v>66</v>
      </c>
      <c r="Y71" s="35">
        <f t="shared" si="93"/>
        <v>66</v>
      </c>
      <c r="Z71" s="45"/>
      <c r="AA71" s="32">
        <v>67</v>
      </c>
      <c r="AB71" s="32"/>
      <c r="AC71" s="33">
        <f t="shared" si="81"/>
        <v>67</v>
      </c>
      <c r="AD71" s="34">
        <f t="shared" si="94"/>
        <v>66</v>
      </c>
      <c r="AE71" s="35">
        <f t="shared" si="95"/>
        <v>66</v>
      </c>
      <c r="AF71" s="45"/>
      <c r="AG71" s="32">
        <v>67</v>
      </c>
      <c r="AH71" s="32"/>
      <c r="AI71" s="33">
        <f t="shared" si="82"/>
        <v>67</v>
      </c>
      <c r="AJ71" s="34">
        <f t="shared" si="96"/>
        <v>64</v>
      </c>
      <c r="AK71" s="35">
        <f t="shared" si="97"/>
        <v>64</v>
      </c>
      <c r="AL71" s="45"/>
      <c r="AM71" s="32">
        <v>67</v>
      </c>
      <c r="AN71" s="32"/>
      <c r="AO71" s="33">
        <f t="shared" si="83"/>
        <v>67</v>
      </c>
      <c r="AP71" s="34">
        <f t="shared" si="98"/>
        <v>67</v>
      </c>
      <c r="AQ71" s="35">
        <f t="shared" si="99"/>
        <v>67</v>
      </c>
      <c r="AR71" s="45"/>
      <c r="AS71" s="32">
        <v>67</v>
      </c>
      <c r="AT71" s="32"/>
      <c r="AU71" s="33">
        <f t="shared" si="84"/>
        <v>67</v>
      </c>
      <c r="AV71" s="34">
        <f t="shared" si="100"/>
        <v>66</v>
      </c>
      <c r="AW71" s="35">
        <f t="shared" si="101"/>
        <v>66</v>
      </c>
      <c r="AX71" s="43"/>
      <c r="AY71" s="32">
        <v>67</v>
      </c>
      <c r="AZ71" s="32"/>
      <c r="BA71" s="33">
        <f t="shared" si="85"/>
        <v>67</v>
      </c>
      <c r="BB71" s="34">
        <f t="shared" si="102"/>
        <v>67</v>
      </c>
      <c r="BC71" s="35">
        <f t="shared" si="103"/>
        <v>67</v>
      </c>
      <c r="BD71" s="31"/>
      <c r="BE71" s="32">
        <v>67</v>
      </c>
      <c r="BF71" s="32"/>
      <c r="BG71" s="33">
        <f t="shared" si="86"/>
        <v>67</v>
      </c>
      <c r="BH71" s="34">
        <f t="shared" si="104"/>
        <v>67</v>
      </c>
      <c r="BI71" s="35">
        <f t="shared" si="105"/>
        <v>67</v>
      </c>
      <c r="BJ71" s="65"/>
      <c r="BK71" s="32">
        <v>67</v>
      </c>
      <c r="BL71" s="32"/>
      <c r="BM71" s="33">
        <f t="shared" si="106"/>
        <v>67</v>
      </c>
      <c r="BN71" s="34">
        <f t="shared" si="107"/>
        <v>67</v>
      </c>
      <c r="BO71" s="35">
        <f t="shared" si="108"/>
        <v>67</v>
      </c>
      <c r="BP71" s="65"/>
      <c r="BQ71" s="32">
        <v>67</v>
      </c>
      <c r="BR71" s="32"/>
      <c r="BS71" s="33">
        <f t="shared" si="109"/>
        <v>67</v>
      </c>
      <c r="BT71" s="34">
        <f t="shared" si="110"/>
        <v>67</v>
      </c>
      <c r="BU71" s="35">
        <f t="shared" si="111"/>
        <v>67</v>
      </c>
    </row>
    <row r="72" spans="1:73" ht="13.5" hidden="1">
      <c r="A72" s="30">
        <f t="shared" si="36"/>
        <v>68</v>
      </c>
      <c r="B72" s="44"/>
      <c r="C72" s="32">
        <v>68</v>
      </c>
      <c r="D72" s="32"/>
      <c r="E72" s="33">
        <f t="shared" si="77"/>
        <v>68</v>
      </c>
      <c r="F72" s="34">
        <f t="shared" si="87"/>
        <v>67</v>
      </c>
      <c r="G72" s="35">
        <f t="shared" si="88"/>
        <v>67</v>
      </c>
      <c r="H72" s="44"/>
      <c r="I72" s="32">
        <v>68</v>
      </c>
      <c r="J72" s="32"/>
      <c r="K72" s="33">
        <f t="shared" si="78"/>
        <v>68</v>
      </c>
      <c r="L72" s="34">
        <f t="shared" si="89"/>
        <v>68</v>
      </c>
      <c r="M72" s="35">
        <f t="shared" si="60"/>
        <v>68</v>
      </c>
      <c r="N72" s="44"/>
      <c r="O72" s="32">
        <v>68</v>
      </c>
      <c r="P72" s="32"/>
      <c r="Q72" s="33">
        <f t="shared" si="79"/>
        <v>68</v>
      </c>
      <c r="R72" s="34">
        <f t="shared" si="90"/>
        <v>67</v>
      </c>
      <c r="S72" s="35">
        <f t="shared" si="91"/>
        <v>67</v>
      </c>
      <c r="T72" s="44"/>
      <c r="U72" s="32">
        <v>68</v>
      </c>
      <c r="V72" s="32"/>
      <c r="W72" s="33">
        <f t="shared" si="80"/>
        <v>68</v>
      </c>
      <c r="X72" s="34">
        <f t="shared" si="92"/>
        <v>67</v>
      </c>
      <c r="Y72" s="35">
        <f t="shared" si="93"/>
        <v>67</v>
      </c>
      <c r="Z72" s="44"/>
      <c r="AA72" s="32">
        <v>68</v>
      </c>
      <c r="AB72" s="32"/>
      <c r="AC72" s="33">
        <f t="shared" si="81"/>
        <v>68</v>
      </c>
      <c r="AD72" s="34">
        <f t="shared" si="94"/>
        <v>67</v>
      </c>
      <c r="AE72" s="35">
        <f t="shared" si="95"/>
        <v>67</v>
      </c>
      <c r="AF72" s="44"/>
      <c r="AG72" s="32">
        <v>68</v>
      </c>
      <c r="AH72" s="32"/>
      <c r="AI72" s="33">
        <f t="shared" si="82"/>
        <v>68</v>
      </c>
      <c r="AJ72" s="34">
        <f t="shared" si="96"/>
        <v>65</v>
      </c>
      <c r="AK72" s="35">
        <f t="shared" si="97"/>
        <v>65</v>
      </c>
      <c r="AL72" s="44"/>
      <c r="AM72" s="32">
        <v>68</v>
      </c>
      <c r="AN72" s="32"/>
      <c r="AO72" s="33">
        <f t="shared" si="83"/>
        <v>68</v>
      </c>
      <c r="AP72" s="34">
        <f t="shared" si="98"/>
        <v>68</v>
      </c>
      <c r="AQ72" s="35">
        <f t="shared" si="99"/>
        <v>68</v>
      </c>
      <c r="AR72" s="44"/>
      <c r="AS72" s="32">
        <v>68</v>
      </c>
      <c r="AT72" s="32"/>
      <c r="AU72" s="33">
        <f t="shared" si="84"/>
        <v>68</v>
      </c>
      <c r="AV72" s="34">
        <f t="shared" si="100"/>
        <v>67</v>
      </c>
      <c r="AW72" s="35">
        <f t="shared" si="101"/>
        <v>67</v>
      </c>
      <c r="AX72" s="43"/>
      <c r="AY72" s="32">
        <v>68</v>
      </c>
      <c r="AZ72" s="32"/>
      <c r="BA72" s="33">
        <f t="shared" si="85"/>
        <v>68</v>
      </c>
      <c r="BB72" s="34">
        <f t="shared" si="102"/>
        <v>68</v>
      </c>
      <c r="BC72" s="35">
        <f t="shared" si="103"/>
        <v>68</v>
      </c>
      <c r="BD72" s="31"/>
      <c r="BE72" s="32">
        <v>68</v>
      </c>
      <c r="BF72" s="32"/>
      <c r="BG72" s="33">
        <f t="shared" si="86"/>
        <v>68</v>
      </c>
      <c r="BH72" s="34">
        <f t="shared" si="104"/>
        <v>68</v>
      </c>
      <c r="BI72" s="35">
        <f t="shared" si="105"/>
        <v>68</v>
      </c>
      <c r="BJ72" s="64"/>
      <c r="BK72" s="32">
        <v>68</v>
      </c>
      <c r="BL72" s="32"/>
      <c r="BM72" s="33">
        <f t="shared" si="106"/>
        <v>68</v>
      </c>
      <c r="BN72" s="34">
        <f t="shared" si="107"/>
        <v>68</v>
      </c>
      <c r="BO72" s="35">
        <f t="shared" si="108"/>
        <v>68</v>
      </c>
      <c r="BP72" s="65"/>
      <c r="BQ72" s="32">
        <v>68</v>
      </c>
      <c r="BR72" s="32"/>
      <c r="BS72" s="33">
        <f t="shared" si="109"/>
        <v>68</v>
      </c>
      <c r="BT72" s="34">
        <f t="shared" si="110"/>
        <v>68</v>
      </c>
      <c r="BU72" s="35">
        <f t="shared" si="111"/>
        <v>68</v>
      </c>
    </row>
    <row r="73" spans="1:73" ht="13.5" hidden="1">
      <c r="A73" s="30">
        <f t="shared" si="36"/>
        <v>69</v>
      </c>
      <c r="B73" s="44"/>
      <c r="C73" s="32">
        <v>69</v>
      </c>
      <c r="D73" s="32"/>
      <c r="E73" s="33">
        <f t="shared" si="77"/>
        <v>69</v>
      </c>
      <c r="F73" s="34">
        <f t="shared" si="87"/>
        <v>68</v>
      </c>
      <c r="G73" s="35">
        <f t="shared" si="88"/>
        <v>68</v>
      </c>
      <c r="H73" s="44"/>
      <c r="I73" s="32">
        <v>69</v>
      </c>
      <c r="J73" s="32"/>
      <c r="K73" s="33">
        <f t="shared" si="78"/>
        <v>69</v>
      </c>
      <c r="L73" s="34">
        <f t="shared" si="89"/>
        <v>69</v>
      </c>
      <c r="M73" s="35">
        <f t="shared" si="60"/>
        <v>69</v>
      </c>
      <c r="N73" s="44"/>
      <c r="O73" s="32">
        <v>69</v>
      </c>
      <c r="P73" s="32"/>
      <c r="Q73" s="33">
        <f t="shared" si="79"/>
        <v>69</v>
      </c>
      <c r="R73" s="34">
        <f t="shared" si="90"/>
        <v>68</v>
      </c>
      <c r="S73" s="35">
        <f t="shared" si="91"/>
        <v>68</v>
      </c>
      <c r="T73" s="44"/>
      <c r="U73" s="32">
        <v>69</v>
      </c>
      <c r="V73" s="32"/>
      <c r="W73" s="33">
        <f t="shared" si="80"/>
        <v>69</v>
      </c>
      <c r="X73" s="34">
        <f t="shared" si="92"/>
        <v>68</v>
      </c>
      <c r="Y73" s="35">
        <f t="shared" si="93"/>
        <v>68</v>
      </c>
      <c r="Z73" s="44"/>
      <c r="AA73" s="32">
        <v>69</v>
      </c>
      <c r="AB73" s="32"/>
      <c r="AC73" s="33">
        <f t="shared" si="81"/>
        <v>69</v>
      </c>
      <c r="AD73" s="34">
        <f t="shared" si="94"/>
        <v>68</v>
      </c>
      <c r="AE73" s="35">
        <f t="shared" si="95"/>
        <v>68</v>
      </c>
      <c r="AF73" s="44"/>
      <c r="AG73" s="32">
        <v>69</v>
      </c>
      <c r="AH73" s="32"/>
      <c r="AI73" s="33">
        <f t="shared" si="82"/>
        <v>69</v>
      </c>
      <c r="AJ73" s="34">
        <f t="shared" si="96"/>
        <v>66</v>
      </c>
      <c r="AK73" s="35">
        <f t="shared" si="97"/>
        <v>66</v>
      </c>
      <c r="AL73" s="44"/>
      <c r="AM73" s="32">
        <v>69</v>
      </c>
      <c r="AN73" s="32"/>
      <c r="AO73" s="33">
        <f t="shared" si="83"/>
        <v>69</v>
      </c>
      <c r="AP73" s="34">
        <f t="shared" si="98"/>
        <v>69</v>
      </c>
      <c r="AQ73" s="35">
        <f t="shared" si="99"/>
        <v>69</v>
      </c>
      <c r="AR73" s="44"/>
      <c r="AS73" s="32">
        <v>69</v>
      </c>
      <c r="AT73" s="32"/>
      <c r="AU73" s="33">
        <f t="shared" si="84"/>
        <v>69</v>
      </c>
      <c r="AV73" s="34">
        <f t="shared" si="100"/>
        <v>68</v>
      </c>
      <c r="AW73" s="35">
        <f t="shared" si="101"/>
        <v>68</v>
      </c>
      <c r="AX73" s="43"/>
      <c r="AY73" s="32">
        <v>69</v>
      </c>
      <c r="AZ73" s="32"/>
      <c r="BA73" s="33">
        <f t="shared" si="85"/>
        <v>69</v>
      </c>
      <c r="BB73" s="34">
        <f t="shared" si="102"/>
        <v>69</v>
      </c>
      <c r="BC73" s="35">
        <f t="shared" si="103"/>
        <v>69</v>
      </c>
      <c r="BD73" s="31"/>
      <c r="BE73" s="32">
        <v>69</v>
      </c>
      <c r="BF73" s="32"/>
      <c r="BG73" s="33">
        <f t="shared" si="86"/>
        <v>69</v>
      </c>
      <c r="BH73" s="34">
        <f t="shared" si="104"/>
        <v>69</v>
      </c>
      <c r="BI73" s="35">
        <f t="shared" si="105"/>
        <v>69</v>
      </c>
      <c r="BJ73" s="65"/>
      <c r="BK73" s="32">
        <v>69</v>
      </c>
      <c r="BL73" s="32"/>
      <c r="BM73" s="33">
        <f t="shared" si="106"/>
        <v>69</v>
      </c>
      <c r="BN73" s="34">
        <f t="shared" si="107"/>
        <v>69</v>
      </c>
      <c r="BO73" s="35">
        <f t="shared" si="108"/>
        <v>69</v>
      </c>
      <c r="BP73" s="65"/>
      <c r="BQ73" s="32">
        <v>69</v>
      </c>
      <c r="BR73" s="32"/>
      <c r="BS73" s="33">
        <f t="shared" si="109"/>
        <v>69</v>
      </c>
      <c r="BT73" s="34">
        <f t="shared" si="110"/>
        <v>69</v>
      </c>
      <c r="BU73" s="35">
        <f t="shared" si="111"/>
        <v>69</v>
      </c>
    </row>
    <row r="74" spans="1:73" ht="13.5" hidden="1">
      <c r="A74" s="30">
        <f t="shared" si="36"/>
        <v>70</v>
      </c>
      <c r="B74" s="44"/>
      <c r="C74" s="32">
        <v>70</v>
      </c>
      <c r="D74" s="32"/>
      <c r="E74" s="33">
        <f t="shared" si="77"/>
        <v>70</v>
      </c>
      <c r="F74" s="34">
        <f t="shared" si="87"/>
        <v>69</v>
      </c>
      <c r="G74" s="35">
        <f t="shared" si="88"/>
        <v>69</v>
      </c>
      <c r="H74" s="44"/>
      <c r="I74" s="32">
        <v>70</v>
      </c>
      <c r="J74" s="32"/>
      <c r="K74" s="33">
        <f t="shared" si="78"/>
        <v>70</v>
      </c>
      <c r="L74" s="34">
        <f t="shared" si="89"/>
        <v>70</v>
      </c>
      <c r="M74" s="35">
        <f t="shared" si="60"/>
        <v>70</v>
      </c>
      <c r="N74" s="44"/>
      <c r="O74" s="32">
        <v>70</v>
      </c>
      <c r="P74" s="32"/>
      <c r="Q74" s="33">
        <f t="shared" si="79"/>
        <v>70</v>
      </c>
      <c r="R74" s="34">
        <f t="shared" si="90"/>
        <v>69</v>
      </c>
      <c r="S74" s="35">
        <f t="shared" si="91"/>
        <v>69</v>
      </c>
      <c r="T74" s="44"/>
      <c r="U74" s="32">
        <v>70</v>
      </c>
      <c r="V74" s="32"/>
      <c r="W74" s="33">
        <f t="shared" si="80"/>
        <v>70</v>
      </c>
      <c r="X74" s="34">
        <f t="shared" si="92"/>
        <v>69</v>
      </c>
      <c r="Y74" s="35">
        <f t="shared" si="93"/>
        <v>69</v>
      </c>
      <c r="Z74" s="44"/>
      <c r="AA74" s="32">
        <v>70</v>
      </c>
      <c r="AB74" s="32"/>
      <c r="AC74" s="33">
        <f t="shared" si="81"/>
        <v>70</v>
      </c>
      <c r="AD74" s="34">
        <f t="shared" si="94"/>
        <v>69</v>
      </c>
      <c r="AE74" s="35">
        <f t="shared" si="95"/>
        <v>69</v>
      </c>
      <c r="AF74" s="44"/>
      <c r="AG74" s="32">
        <v>70</v>
      </c>
      <c r="AH74" s="32"/>
      <c r="AI74" s="33">
        <f t="shared" si="82"/>
        <v>70</v>
      </c>
      <c r="AJ74" s="34">
        <f t="shared" si="96"/>
        <v>67</v>
      </c>
      <c r="AK74" s="35">
        <f t="shared" si="97"/>
        <v>67</v>
      </c>
      <c r="AL74" s="44"/>
      <c r="AM74" s="32">
        <v>70</v>
      </c>
      <c r="AN74" s="32"/>
      <c r="AO74" s="33">
        <f t="shared" si="83"/>
        <v>70</v>
      </c>
      <c r="AP74" s="34">
        <f t="shared" si="98"/>
        <v>70</v>
      </c>
      <c r="AQ74" s="35">
        <f t="shared" si="99"/>
        <v>70</v>
      </c>
      <c r="AR74" s="44"/>
      <c r="AS74" s="32">
        <v>70</v>
      </c>
      <c r="AT74" s="32"/>
      <c r="AU74" s="33">
        <f t="shared" si="84"/>
        <v>70</v>
      </c>
      <c r="AV74" s="34">
        <f t="shared" si="100"/>
        <v>69</v>
      </c>
      <c r="AW74" s="35">
        <f t="shared" si="101"/>
        <v>69</v>
      </c>
      <c r="AX74" s="43"/>
      <c r="AY74" s="32">
        <v>70</v>
      </c>
      <c r="AZ74" s="32"/>
      <c r="BA74" s="33">
        <f t="shared" si="85"/>
        <v>70</v>
      </c>
      <c r="BB74" s="34">
        <f t="shared" si="102"/>
        <v>70</v>
      </c>
      <c r="BC74" s="35">
        <f t="shared" si="103"/>
        <v>70</v>
      </c>
      <c r="BD74" s="31"/>
      <c r="BE74" s="32">
        <v>70</v>
      </c>
      <c r="BF74" s="32"/>
      <c r="BG74" s="33">
        <f t="shared" si="86"/>
        <v>70</v>
      </c>
      <c r="BH74" s="34">
        <f t="shared" si="104"/>
        <v>70</v>
      </c>
      <c r="BI74" s="35">
        <f t="shared" si="105"/>
        <v>70</v>
      </c>
      <c r="BJ74" s="65"/>
      <c r="BK74" s="32">
        <v>70</v>
      </c>
      <c r="BL74" s="32"/>
      <c r="BM74" s="33">
        <f t="shared" si="106"/>
        <v>70</v>
      </c>
      <c r="BN74" s="34">
        <f t="shared" si="107"/>
        <v>70</v>
      </c>
      <c r="BO74" s="35">
        <f t="shared" si="108"/>
        <v>70</v>
      </c>
      <c r="BP74" s="65"/>
      <c r="BQ74" s="32">
        <v>70</v>
      </c>
      <c r="BR74" s="32"/>
      <c r="BS74" s="33">
        <f t="shared" si="109"/>
        <v>70</v>
      </c>
      <c r="BT74" s="34">
        <f t="shared" si="110"/>
        <v>70</v>
      </c>
      <c r="BU74" s="35">
        <f t="shared" si="111"/>
        <v>70</v>
      </c>
    </row>
    <row r="75" spans="1:73" ht="13.5" hidden="1">
      <c r="A75" s="30">
        <f t="shared" si="36"/>
        <v>71</v>
      </c>
      <c r="B75" s="45"/>
      <c r="C75" s="32">
        <v>71</v>
      </c>
      <c r="D75" s="32"/>
      <c r="E75" s="33">
        <f aca="true" t="shared" si="112" ref="E75:E92">IF(OR(D75="OCS",D75="RAF"),D75,C75)</f>
        <v>71</v>
      </c>
      <c r="F75" s="34">
        <f t="shared" si="87"/>
        <v>70</v>
      </c>
      <c r="G75" s="35">
        <f t="shared" si="88"/>
        <v>70</v>
      </c>
      <c r="H75" s="45"/>
      <c r="I75" s="32">
        <v>71</v>
      </c>
      <c r="J75" s="32"/>
      <c r="K75" s="33">
        <f aca="true" t="shared" si="113" ref="K75:K92">IF(OR(J75="OCS",J75="RAF"),J75,I75)</f>
        <v>71</v>
      </c>
      <c r="L75" s="34">
        <f t="shared" si="89"/>
        <v>71</v>
      </c>
      <c r="M75" s="35">
        <f t="shared" si="60"/>
        <v>71</v>
      </c>
      <c r="N75" s="45"/>
      <c r="O75" s="32">
        <v>71</v>
      </c>
      <c r="P75" s="32"/>
      <c r="Q75" s="33">
        <f aca="true" t="shared" si="114" ref="Q75:Q92">IF(OR(P75="OCS",P75="RAF"),P75,O75)</f>
        <v>71</v>
      </c>
      <c r="R75" s="34">
        <f t="shared" si="90"/>
        <v>70</v>
      </c>
      <c r="S75" s="35">
        <f t="shared" si="91"/>
        <v>70</v>
      </c>
      <c r="T75" s="45"/>
      <c r="U75" s="32">
        <v>71</v>
      </c>
      <c r="V75" s="32"/>
      <c r="W75" s="33">
        <f aca="true" t="shared" si="115" ref="W75:W92">IF(OR(V75="OCS",V75="RAF"),V75,U75)</f>
        <v>71</v>
      </c>
      <c r="X75" s="34">
        <f t="shared" si="92"/>
        <v>70</v>
      </c>
      <c r="Y75" s="35">
        <f t="shared" si="93"/>
        <v>70</v>
      </c>
      <c r="Z75" s="45"/>
      <c r="AA75" s="32">
        <v>71</v>
      </c>
      <c r="AB75" s="32"/>
      <c r="AC75" s="33">
        <f aca="true" t="shared" si="116" ref="AC75:AC92">IF(OR(AB75="OCS",AB75="RAF"),AB75,AA75)</f>
        <v>71</v>
      </c>
      <c r="AD75" s="34">
        <f t="shared" si="94"/>
        <v>70</v>
      </c>
      <c r="AE75" s="35">
        <f t="shared" si="95"/>
        <v>70</v>
      </c>
      <c r="AF75" s="45"/>
      <c r="AG75" s="32">
        <v>71</v>
      </c>
      <c r="AH75" s="32"/>
      <c r="AI75" s="33">
        <f aca="true" t="shared" si="117" ref="AI75:AI92">IF(OR(AH75="OCS",AH75="RAF"),AH75,AG75)</f>
        <v>71</v>
      </c>
      <c r="AJ75" s="34">
        <f t="shared" si="96"/>
        <v>68</v>
      </c>
      <c r="AK75" s="35">
        <f t="shared" si="97"/>
        <v>68</v>
      </c>
      <c r="AL75" s="45"/>
      <c r="AM75" s="32">
        <v>71</v>
      </c>
      <c r="AN75" s="32"/>
      <c r="AO75" s="33">
        <f aca="true" t="shared" si="118" ref="AO75:AO92">IF(OR(AN75="OCS",AN75="RAF"),AN75,AM75)</f>
        <v>71</v>
      </c>
      <c r="AP75" s="34">
        <f t="shared" si="98"/>
        <v>71</v>
      </c>
      <c r="AQ75" s="35">
        <f t="shared" si="99"/>
        <v>71</v>
      </c>
      <c r="AR75" s="45"/>
      <c r="AS75" s="32">
        <v>71</v>
      </c>
      <c r="AT75" s="32"/>
      <c r="AU75" s="33">
        <f aca="true" t="shared" si="119" ref="AU75:AU92">IF(OR(AT75="OCS",AT75="RAF"),AT75,AS75)</f>
        <v>71</v>
      </c>
      <c r="AV75" s="34">
        <f t="shared" si="100"/>
        <v>70</v>
      </c>
      <c r="AW75" s="35">
        <f t="shared" si="101"/>
        <v>70</v>
      </c>
      <c r="AX75" s="43"/>
      <c r="AY75" s="32">
        <v>71</v>
      </c>
      <c r="AZ75" s="32"/>
      <c r="BA75" s="33">
        <f aca="true" t="shared" si="120" ref="BA75:BA92">IF(OR(AZ75="OCS",AZ75="RAF"),AZ75,AY75)</f>
        <v>71</v>
      </c>
      <c r="BB75" s="34">
        <f t="shared" si="102"/>
        <v>71</v>
      </c>
      <c r="BC75" s="35">
        <f t="shared" si="103"/>
        <v>71</v>
      </c>
      <c r="BD75" s="31"/>
      <c r="BE75" s="32">
        <v>71</v>
      </c>
      <c r="BF75" s="32"/>
      <c r="BG75" s="33">
        <f aca="true" t="shared" si="121" ref="BG75:BG92">IF(OR(BF75="OCS",BF75="RAF"),BF75,BE75)</f>
        <v>71</v>
      </c>
      <c r="BH75" s="34">
        <f t="shared" si="104"/>
        <v>71</v>
      </c>
      <c r="BI75" s="35">
        <f t="shared" si="105"/>
        <v>71</v>
      </c>
      <c r="BJ75" s="65"/>
      <c r="BK75" s="32">
        <v>71</v>
      </c>
      <c r="BL75" s="32"/>
      <c r="BM75" s="33">
        <f t="shared" si="106"/>
        <v>71</v>
      </c>
      <c r="BN75" s="34">
        <f t="shared" si="107"/>
        <v>71</v>
      </c>
      <c r="BO75" s="35">
        <f t="shared" si="108"/>
        <v>71</v>
      </c>
      <c r="BP75" s="65"/>
      <c r="BQ75" s="32">
        <v>71</v>
      </c>
      <c r="BR75" s="32"/>
      <c r="BS75" s="33">
        <f t="shared" si="109"/>
        <v>71</v>
      </c>
      <c r="BT75" s="34">
        <f t="shared" si="110"/>
        <v>71</v>
      </c>
      <c r="BU75" s="35">
        <f t="shared" si="111"/>
        <v>71</v>
      </c>
    </row>
    <row r="76" spans="1:73" ht="13.5" hidden="1">
      <c r="A76" s="30">
        <f t="shared" si="36"/>
        <v>72</v>
      </c>
      <c r="B76" s="44"/>
      <c r="C76" s="32">
        <v>72</v>
      </c>
      <c r="D76" s="32"/>
      <c r="E76" s="33">
        <f t="shared" si="112"/>
        <v>72</v>
      </c>
      <c r="F76" s="34">
        <f t="shared" si="87"/>
        <v>71</v>
      </c>
      <c r="G76" s="35">
        <f t="shared" si="88"/>
        <v>71</v>
      </c>
      <c r="H76" s="44"/>
      <c r="I76" s="32">
        <v>72</v>
      </c>
      <c r="J76" s="32"/>
      <c r="K76" s="33">
        <f t="shared" si="113"/>
        <v>72</v>
      </c>
      <c r="L76" s="34">
        <f t="shared" si="89"/>
        <v>72</v>
      </c>
      <c r="M76" s="35">
        <f t="shared" si="60"/>
        <v>72</v>
      </c>
      <c r="N76" s="44"/>
      <c r="O76" s="32">
        <v>72</v>
      </c>
      <c r="P76" s="32"/>
      <c r="Q76" s="33">
        <f t="shared" si="114"/>
        <v>72</v>
      </c>
      <c r="R76" s="34">
        <f t="shared" si="90"/>
        <v>71</v>
      </c>
      <c r="S76" s="35">
        <f t="shared" si="91"/>
        <v>71</v>
      </c>
      <c r="T76" s="44"/>
      <c r="U76" s="32">
        <v>72</v>
      </c>
      <c r="V76" s="32"/>
      <c r="W76" s="33">
        <f t="shared" si="115"/>
        <v>72</v>
      </c>
      <c r="X76" s="34">
        <f t="shared" si="92"/>
        <v>71</v>
      </c>
      <c r="Y76" s="35">
        <f t="shared" si="93"/>
        <v>71</v>
      </c>
      <c r="Z76" s="44"/>
      <c r="AA76" s="32">
        <v>72</v>
      </c>
      <c r="AB76" s="32"/>
      <c r="AC76" s="33">
        <f t="shared" si="116"/>
        <v>72</v>
      </c>
      <c r="AD76" s="34">
        <f t="shared" si="94"/>
        <v>71</v>
      </c>
      <c r="AE76" s="35">
        <f t="shared" si="95"/>
        <v>71</v>
      </c>
      <c r="AF76" s="44"/>
      <c r="AG76" s="32">
        <v>72</v>
      </c>
      <c r="AH76" s="32"/>
      <c r="AI76" s="33">
        <f t="shared" si="117"/>
        <v>72</v>
      </c>
      <c r="AJ76" s="34">
        <f t="shared" si="96"/>
        <v>69</v>
      </c>
      <c r="AK76" s="35">
        <f t="shared" si="97"/>
        <v>69</v>
      </c>
      <c r="AL76" s="44"/>
      <c r="AM76" s="32">
        <v>72</v>
      </c>
      <c r="AN76" s="32"/>
      <c r="AO76" s="33">
        <f t="shared" si="118"/>
        <v>72</v>
      </c>
      <c r="AP76" s="34">
        <f t="shared" si="98"/>
        <v>72</v>
      </c>
      <c r="AQ76" s="35">
        <f t="shared" si="99"/>
        <v>72</v>
      </c>
      <c r="AR76" s="44"/>
      <c r="AS76" s="32">
        <v>72</v>
      </c>
      <c r="AT76" s="32"/>
      <c r="AU76" s="33">
        <f t="shared" si="119"/>
        <v>72</v>
      </c>
      <c r="AV76" s="34">
        <f t="shared" si="100"/>
        <v>71</v>
      </c>
      <c r="AW76" s="35">
        <f t="shared" si="101"/>
        <v>71</v>
      </c>
      <c r="AX76" s="43"/>
      <c r="AY76" s="32">
        <v>72</v>
      </c>
      <c r="AZ76" s="32"/>
      <c r="BA76" s="33">
        <f t="shared" si="120"/>
        <v>72</v>
      </c>
      <c r="BB76" s="34">
        <f t="shared" si="102"/>
        <v>72</v>
      </c>
      <c r="BC76" s="35">
        <f t="shared" si="103"/>
        <v>72</v>
      </c>
      <c r="BD76" s="31"/>
      <c r="BE76" s="32">
        <v>72</v>
      </c>
      <c r="BF76" s="32"/>
      <c r="BG76" s="33">
        <f t="shared" si="121"/>
        <v>72</v>
      </c>
      <c r="BH76" s="34">
        <f t="shared" si="104"/>
        <v>72</v>
      </c>
      <c r="BI76" s="35">
        <f t="shared" si="105"/>
        <v>72</v>
      </c>
      <c r="BJ76" s="65"/>
      <c r="BK76" s="32">
        <v>72</v>
      </c>
      <c r="BL76" s="32"/>
      <c r="BM76" s="33">
        <f t="shared" si="106"/>
        <v>72</v>
      </c>
      <c r="BN76" s="34">
        <f t="shared" si="107"/>
        <v>72</v>
      </c>
      <c r="BO76" s="35">
        <f t="shared" si="108"/>
        <v>72</v>
      </c>
      <c r="BP76" s="65"/>
      <c r="BQ76" s="32">
        <v>72</v>
      </c>
      <c r="BR76" s="32"/>
      <c r="BS76" s="33">
        <f t="shared" si="109"/>
        <v>72</v>
      </c>
      <c r="BT76" s="34">
        <f t="shared" si="110"/>
        <v>72</v>
      </c>
      <c r="BU76" s="35">
        <f t="shared" si="111"/>
        <v>72</v>
      </c>
    </row>
    <row r="77" spans="1:73" ht="13.5" hidden="1">
      <c r="A77" s="30">
        <f t="shared" si="36"/>
        <v>73</v>
      </c>
      <c r="B77" s="44"/>
      <c r="C77" s="32">
        <v>73</v>
      </c>
      <c r="D77" s="32"/>
      <c r="E77" s="33">
        <f t="shared" si="112"/>
        <v>73</v>
      </c>
      <c r="F77" s="34">
        <f t="shared" si="87"/>
        <v>72</v>
      </c>
      <c r="G77" s="35">
        <f t="shared" si="88"/>
        <v>72</v>
      </c>
      <c r="H77" s="44"/>
      <c r="I77" s="32">
        <v>73</v>
      </c>
      <c r="J77" s="32"/>
      <c r="K77" s="33">
        <f t="shared" si="113"/>
        <v>73</v>
      </c>
      <c r="L77" s="34">
        <f t="shared" si="89"/>
        <v>73</v>
      </c>
      <c r="M77" s="35">
        <f t="shared" si="60"/>
        <v>73</v>
      </c>
      <c r="N77" s="44"/>
      <c r="O77" s="32">
        <v>73</v>
      </c>
      <c r="P77" s="32"/>
      <c r="Q77" s="33">
        <f t="shared" si="114"/>
        <v>73</v>
      </c>
      <c r="R77" s="34">
        <f t="shared" si="90"/>
        <v>72</v>
      </c>
      <c r="S77" s="35">
        <f t="shared" si="91"/>
        <v>72</v>
      </c>
      <c r="T77" s="44"/>
      <c r="U77" s="32">
        <v>73</v>
      </c>
      <c r="V77" s="32"/>
      <c r="W77" s="33">
        <f t="shared" si="115"/>
        <v>73</v>
      </c>
      <c r="X77" s="34">
        <f t="shared" si="92"/>
        <v>72</v>
      </c>
      <c r="Y77" s="35">
        <f t="shared" si="93"/>
        <v>72</v>
      </c>
      <c r="Z77" s="44"/>
      <c r="AA77" s="32">
        <v>73</v>
      </c>
      <c r="AB77" s="32"/>
      <c r="AC77" s="33">
        <f t="shared" si="116"/>
        <v>73</v>
      </c>
      <c r="AD77" s="34">
        <f t="shared" si="94"/>
        <v>72</v>
      </c>
      <c r="AE77" s="35">
        <f t="shared" si="95"/>
        <v>72</v>
      </c>
      <c r="AF77" s="44"/>
      <c r="AG77" s="32">
        <v>73</v>
      </c>
      <c r="AH77" s="32"/>
      <c r="AI77" s="33">
        <f t="shared" si="117"/>
        <v>73</v>
      </c>
      <c r="AJ77" s="34">
        <f t="shared" si="96"/>
        <v>70</v>
      </c>
      <c r="AK77" s="35">
        <f t="shared" si="97"/>
        <v>70</v>
      </c>
      <c r="AL77" s="44"/>
      <c r="AM77" s="32">
        <v>73</v>
      </c>
      <c r="AN77" s="32"/>
      <c r="AO77" s="33">
        <f t="shared" si="118"/>
        <v>73</v>
      </c>
      <c r="AP77" s="34">
        <f t="shared" si="98"/>
        <v>73</v>
      </c>
      <c r="AQ77" s="35">
        <f t="shared" si="99"/>
        <v>73</v>
      </c>
      <c r="AR77" s="44"/>
      <c r="AS77" s="32">
        <v>73</v>
      </c>
      <c r="AT77" s="32"/>
      <c r="AU77" s="33">
        <f t="shared" si="119"/>
        <v>73</v>
      </c>
      <c r="AV77" s="34">
        <f t="shared" si="100"/>
        <v>72</v>
      </c>
      <c r="AW77" s="35">
        <f t="shared" si="101"/>
        <v>72</v>
      </c>
      <c r="AX77" s="43"/>
      <c r="AY77" s="32">
        <v>73</v>
      </c>
      <c r="AZ77" s="32"/>
      <c r="BA77" s="33">
        <f t="shared" si="120"/>
        <v>73</v>
      </c>
      <c r="BB77" s="34">
        <f t="shared" si="102"/>
        <v>73</v>
      </c>
      <c r="BC77" s="35">
        <f t="shared" si="103"/>
        <v>73</v>
      </c>
      <c r="BD77" s="31"/>
      <c r="BE77" s="32">
        <v>73</v>
      </c>
      <c r="BF77" s="32"/>
      <c r="BG77" s="33">
        <f t="shared" si="121"/>
        <v>73</v>
      </c>
      <c r="BH77" s="34">
        <f t="shared" si="104"/>
        <v>73</v>
      </c>
      <c r="BI77" s="35">
        <f t="shared" si="105"/>
        <v>73</v>
      </c>
      <c r="BJ77" s="65"/>
      <c r="BK77" s="32">
        <v>73</v>
      </c>
      <c r="BL77" s="32"/>
      <c r="BM77" s="33">
        <f t="shared" si="106"/>
        <v>73</v>
      </c>
      <c r="BN77" s="34">
        <f t="shared" si="107"/>
        <v>73</v>
      </c>
      <c r="BO77" s="35">
        <f t="shared" si="108"/>
        <v>73</v>
      </c>
      <c r="BP77" s="65"/>
      <c r="BQ77" s="32">
        <v>73</v>
      </c>
      <c r="BR77" s="32"/>
      <c r="BS77" s="33">
        <f t="shared" si="109"/>
        <v>73</v>
      </c>
      <c r="BT77" s="34">
        <f t="shared" si="110"/>
        <v>73</v>
      </c>
      <c r="BU77" s="35">
        <f t="shared" si="111"/>
        <v>73</v>
      </c>
    </row>
    <row r="78" spans="1:73" ht="13.5" hidden="1">
      <c r="A78" s="30">
        <f t="shared" si="36"/>
        <v>74</v>
      </c>
      <c r="B78" s="44"/>
      <c r="C78" s="32">
        <v>74</v>
      </c>
      <c r="D78" s="32"/>
      <c r="E78" s="33">
        <f t="shared" si="112"/>
        <v>74</v>
      </c>
      <c r="F78" s="34">
        <f t="shared" si="87"/>
        <v>73</v>
      </c>
      <c r="G78" s="35">
        <f t="shared" si="88"/>
        <v>73</v>
      </c>
      <c r="H78" s="44"/>
      <c r="I78" s="32">
        <v>74</v>
      </c>
      <c r="J78" s="32"/>
      <c r="K78" s="33">
        <f t="shared" si="113"/>
        <v>74</v>
      </c>
      <c r="L78" s="34">
        <f t="shared" si="89"/>
        <v>74</v>
      </c>
      <c r="M78" s="35">
        <f t="shared" si="60"/>
        <v>74</v>
      </c>
      <c r="N78" s="44"/>
      <c r="O78" s="32">
        <v>74</v>
      </c>
      <c r="P78" s="32"/>
      <c r="Q78" s="33">
        <f t="shared" si="114"/>
        <v>74</v>
      </c>
      <c r="R78" s="34">
        <f t="shared" si="90"/>
        <v>73</v>
      </c>
      <c r="S78" s="35">
        <f t="shared" si="91"/>
        <v>73</v>
      </c>
      <c r="T78" s="44"/>
      <c r="U78" s="32">
        <v>74</v>
      </c>
      <c r="V78" s="32"/>
      <c r="W78" s="33">
        <f t="shared" si="115"/>
        <v>74</v>
      </c>
      <c r="X78" s="34">
        <f t="shared" si="92"/>
        <v>73</v>
      </c>
      <c r="Y78" s="35">
        <f t="shared" si="93"/>
        <v>73</v>
      </c>
      <c r="Z78" s="44"/>
      <c r="AA78" s="32">
        <v>74</v>
      </c>
      <c r="AB78" s="32"/>
      <c r="AC78" s="33">
        <f t="shared" si="116"/>
        <v>74</v>
      </c>
      <c r="AD78" s="34">
        <f t="shared" si="94"/>
        <v>73</v>
      </c>
      <c r="AE78" s="35">
        <f t="shared" si="95"/>
        <v>73</v>
      </c>
      <c r="AF78" s="44"/>
      <c r="AG78" s="32">
        <v>74</v>
      </c>
      <c r="AH78" s="32"/>
      <c r="AI78" s="33">
        <f t="shared" si="117"/>
        <v>74</v>
      </c>
      <c r="AJ78" s="34">
        <f t="shared" si="96"/>
        <v>71</v>
      </c>
      <c r="AK78" s="35">
        <f t="shared" si="97"/>
        <v>71</v>
      </c>
      <c r="AL78" s="44"/>
      <c r="AM78" s="32">
        <v>74</v>
      </c>
      <c r="AN78" s="32"/>
      <c r="AO78" s="33">
        <f t="shared" si="118"/>
        <v>74</v>
      </c>
      <c r="AP78" s="34">
        <f t="shared" si="98"/>
        <v>74</v>
      </c>
      <c r="AQ78" s="35">
        <f t="shared" si="99"/>
        <v>74</v>
      </c>
      <c r="AR78" s="44"/>
      <c r="AS78" s="32">
        <v>74</v>
      </c>
      <c r="AT78" s="32"/>
      <c r="AU78" s="33">
        <f t="shared" si="119"/>
        <v>74</v>
      </c>
      <c r="AV78" s="34">
        <f t="shared" si="100"/>
        <v>73</v>
      </c>
      <c r="AW78" s="35">
        <f t="shared" si="101"/>
        <v>73</v>
      </c>
      <c r="AX78" s="43"/>
      <c r="AY78" s="32">
        <v>74</v>
      </c>
      <c r="AZ78" s="32"/>
      <c r="BA78" s="33">
        <f t="shared" si="120"/>
        <v>74</v>
      </c>
      <c r="BB78" s="34">
        <f t="shared" si="102"/>
        <v>74</v>
      </c>
      <c r="BC78" s="35">
        <f t="shared" si="103"/>
        <v>74</v>
      </c>
      <c r="BD78" s="31"/>
      <c r="BE78" s="32">
        <v>74</v>
      </c>
      <c r="BF78" s="32"/>
      <c r="BG78" s="33">
        <f t="shared" si="121"/>
        <v>74</v>
      </c>
      <c r="BH78" s="34">
        <f t="shared" si="104"/>
        <v>74</v>
      </c>
      <c r="BI78" s="35">
        <f t="shared" si="105"/>
        <v>74</v>
      </c>
      <c r="BJ78" s="65"/>
      <c r="BK78" s="32">
        <v>74</v>
      </c>
      <c r="BL78" s="32"/>
      <c r="BM78" s="33">
        <f t="shared" si="106"/>
        <v>74</v>
      </c>
      <c r="BN78" s="34">
        <f t="shared" si="107"/>
        <v>74</v>
      </c>
      <c r="BO78" s="35">
        <f t="shared" si="108"/>
        <v>74</v>
      </c>
      <c r="BP78" s="65"/>
      <c r="BQ78" s="32">
        <v>74</v>
      </c>
      <c r="BR78" s="32"/>
      <c r="BS78" s="33">
        <f t="shared" si="109"/>
        <v>74</v>
      </c>
      <c r="BT78" s="34">
        <f t="shared" si="110"/>
        <v>74</v>
      </c>
      <c r="BU78" s="35">
        <f t="shared" si="111"/>
        <v>74</v>
      </c>
    </row>
    <row r="79" spans="1:73" ht="13.5" hidden="1">
      <c r="A79" s="30">
        <f t="shared" si="36"/>
        <v>75</v>
      </c>
      <c r="B79" s="44"/>
      <c r="C79" s="32">
        <v>75</v>
      </c>
      <c r="D79" s="32"/>
      <c r="E79" s="33">
        <f t="shared" si="112"/>
        <v>75</v>
      </c>
      <c r="F79" s="34">
        <f t="shared" si="87"/>
        <v>74</v>
      </c>
      <c r="G79" s="35">
        <f t="shared" si="88"/>
        <v>74</v>
      </c>
      <c r="H79" s="44"/>
      <c r="I79" s="32">
        <v>75</v>
      </c>
      <c r="J79" s="32"/>
      <c r="K79" s="33">
        <f t="shared" si="113"/>
        <v>75</v>
      </c>
      <c r="L79" s="34">
        <f t="shared" si="89"/>
        <v>75</v>
      </c>
      <c r="M79" s="35">
        <f t="shared" si="60"/>
        <v>75</v>
      </c>
      <c r="N79" s="44"/>
      <c r="O79" s="32">
        <v>75</v>
      </c>
      <c r="P79" s="32"/>
      <c r="Q79" s="33">
        <f t="shared" si="114"/>
        <v>75</v>
      </c>
      <c r="R79" s="34">
        <f t="shared" si="90"/>
        <v>74</v>
      </c>
      <c r="S79" s="35">
        <f t="shared" si="91"/>
        <v>74</v>
      </c>
      <c r="T79" s="44"/>
      <c r="U79" s="32">
        <v>75</v>
      </c>
      <c r="V79" s="32"/>
      <c r="W79" s="33">
        <f t="shared" si="115"/>
        <v>75</v>
      </c>
      <c r="X79" s="34">
        <f t="shared" si="92"/>
        <v>74</v>
      </c>
      <c r="Y79" s="35">
        <f t="shared" si="93"/>
        <v>74</v>
      </c>
      <c r="Z79" s="44"/>
      <c r="AA79" s="32">
        <v>75</v>
      </c>
      <c r="AB79" s="32"/>
      <c r="AC79" s="33">
        <f t="shared" si="116"/>
        <v>75</v>
      </c>
      <c r="AD79" s="34">
        <f t="shared" si="94"/>
        <v>74</v>
      </c>
      <c r="AE79" s="35">
        <f t="shared" si="95"/>
        <v>74</v>
      </c>
      <c r="AF79" s="44"/>
      <c r="AG79" s="32">
        <v>75</v>
      </c>
      <c r="AH79" s="32"/>
      <c r="AI79" s="33">
        <f t="shared" si="117"/>
        <v>75</v>
      </c>
      <c r="AJ79" s="34">
        <f t="shared" si="96"/>
        <v>72</v>
      </c>
      <c r="AK79" s="35">
        <f t="shared" si="97"/>
        <v>72</v>
      </c>
      <c r="AL79" s="44"/>
      <c r="AM79" s="32">
        <v>75</v>
      </c>
      <c r="AN79" s="32"/>
      <c r="AO79" s="33">
        <f t="shared" si="118"/>
        <v>75</v>
      </c>
      <c r="AP79" s="34">
        <f t="shared" si="98"/>
        <v>75</v>
      </c>
      <c r="AQ79" s="35">
        <f t="shared" si="99"/>
        <v>75</v>
      </c>
      <c r="AR79" s="44"/>
      <c r="AS79" s="32">
        <v>75</v>
      </c>
      <c r="AT79" s="32"/>
      <c r="AU79" s="33">
        <f t="shared" si="119"/>
        <v>75</v>
      </c>
      <c r="AV79" s="34">
        <f t="shared" si="100"/>
        <v>74</v>
      </c>
      <c r="AW79" s="35">
        <f t="shared" si="101"/>
        <v>74</v>
      </c>
      <c r="AX79" s="43"/>
      <c r="AY79" s="32">
        <v>75</v>
      </c>
      <c r="AZ79" s="32"/>
      <c r="BA79" s="33">
        <f t="shared" si="120"/>
        <v>75</v>
      </c>
      <c r="BB79" s="34">
        <f t="shared" si="102"/>
        <v>75</v>
      </c>
      <c r="BC79" s="35">
        <f t="shared" si="103"/>
        <v>75</v>
      </c>
      <c r="BD79" s="31"/>
      <c r="BE79" s="32">
        <v>75</v>
      </c>
      <c r="BF79" s="32"/>
      <c r="BG79" s="33">
        <f t="shared" si="121"/>
        <v>75</v>
      </c>
      <c r="BH79" s="34">
        <f t="shared" si="104"/>
        <v>75</v>
      </c>
      <c r="BI79" s="35">
        <f t="shared" si="105"/>
        <v>75</v>
      </c>
      <c r="BJ79" s="65"/>
      <c r="BK79" s="32">
        <v>75</v>
      </c>
      <c r="BL79" s="32"/>
      <c r="BM79" s="33">
        <f t="shared" si="106"/>
        <v>75</v>
      </c>
      <c r="BN79" s="34">
        <f t="shared" si="107"/>
        <v>75</v>
      </c>
      <c r="BO79" s="35">
        <f t="shared" si="108"/>
        <v>75</v>
      </c>
      <c r="BP79" s="65"/>
      <c r="BQ79" s="32">
        <v>75</v>
      </c>
      <c r="BR79" s="32"/>
      <c r="BS79" s="33">
        <f t="shared" si="109"/>
        <v>75</v>
      </c>
      <c r="BT79" s="34">
        <f t="shared" si="110"/>
        <v>75</v>
      </c>
      <c r="BU79" s="35">
        <f t="shared" si="111"/>
        <v>75</v>
      </c>
    </row>
    <row r="80" spans="1:73" ht="13.5" hidden="1">
      <c r="A80" s="30">
        <f t="shared" si="36"/>
        <v>76</v>
      </c>
      <c r="B80" s="44"/>
      <c r="C80" s="32">
        <v>76</v>
      </c>
      <c r="D80" s="32"/>
      <c r="E80" s="33">
        <f t="shared" si="112"/>
        <v>76</v>
      </c>
      <c r="F80" s="34">
        <f t="shared" si="87"/>
        <v>75</v>
      </c>
      <c r="G80" s="35">
        <f t="shared" si="88"/>
        <v>75</v>
      </c>
      <c r="H80" s="44"/>
      <c r="I80" s="32">
        <v>76</v>
      </c>
      <c r="J80" s="32"/>
      <c r="K80" s="33">
        <f t="shared" si="113"/>
        <v>76</v>
      </c>
      <c r="L80" s="34">
        <f t="shared" si="89"/>
        <v>76</v>
      </c>
      <c r="M80" s="35">
        <f t="shared" si="60"/>
        <v>76</v>
      </c>
      <c r="N80" s="44"/>
      <c r="O80" s="32">
        <v>76</v>
      </c>
      <c r="P80" s="32"/>
      <c r="Q80" s="33">
        <f t="shared" si="114"/>
        <v>76</v>
      </c>
      <c r="R80" s="34">
        <f t="shared" si="90"/>
        <v>75</v>
      </c>
      <c r="S80" s="35">
        <f t="shared" si="91"/>
        <v>75</v>
      </c>
      <c r="T80" s="44"/>
      <c r="U80" s="32">
        <v>76</v>
      </c>
      <c r="V80" s="32"/>
      <c r="W80" s="33">
        <f t="shared" si="115"/>
        <v>76</v>
      </c>
      <c r="X80" s="34">
        <f t="shared" si="92"/>
        <v>75</v>
      </c>
      <c r="Y80" s="35">
        <f t="shared" si="93"/>
        <v>75</v>
      </c>
      <c r="Z80" s="44"/>
      <c r="AA80" s="32">
        <v>76</v>
      </c>
      <c r="AB80" s="32"/>
      <c r="AC80" s="33">
        <f t="shared" si="116"/>
        <v>76</v>
      </c>
      <c r="AD80" s="34">
        <f t="shared" si="94"/>
        <v>75</v>
      </c>
      <c r="AE80" s="35">
        <f t="shared" si="95"/>
        <v>75</v>
      </c>
      <c r="AF80" s="44"/>
      <c r="AG80" s="32">
        <v>76</v>
      </c>
      <c r="AH80" s="32"/>
      <c r="AI80" s="33">
        <f t="shared" si="117"/>
        <v>76</v>
      </c>
      <c r="AJ80" s="34">
        <f t="shared" si="96"/>
        <v>73</v>
      </c>
      <c r="AK80" s="35">
        <f t="shared" si="97"/>
        <v>73</v>
      </c>
      <c r="AL80" s="44"/>
      <c r="AM80" s="32">
        <v>76</v>
      </c>
      <c r="AN80" s="32"/>
      <c r="AO80" s="33">
        <f t="shared" si="118"/>
        <v>76</v>
      </c>
      <c r="AP80" s="34">
        <f t="shared" si="98"/>
        <v>76</v>
      </c>
      <c r="AQ80" s="35">
        <f t="shared" si="99"/>
        <v>76</v>
      </c>
      <c r="AR80" s="44"/>
      <c r="AS80" s="32">
        <v>76</v>
      </c>
      <c r="AT80" s="32"/>
      <c r="AU80" s="33">
        <f t="shared" si="119"/>
        <v>76</v>
      </c>
      <c r="AV80" s="34">
        <f t="shared" si="100"/>
        <v>75</v>
      </c>
      <c r="AW80" s="35">
        <f t="shared" si="101"/>
        <v>75</v>
      </c>
      <c r="AX80" s="44"/>
      <c r="AY80" s="32">
        <v>76</v>
      </c>
      <c r="AZ80" s="32"/>
      <c r="BA80" s="33">
        <f t="shared" si="120"/>
        <v>76</v>
      </c>
      <c r="BB80" s="34">
        <f t="shared" si="102"/>
        <v>76</v>
      </c>
      <c r="BC80" s="35">
        <f t="shared" si="103"/>
        <v>76</v>
      </c>
      <c r="BD80" s="43"/>
      <c r="BE80" s="32">
        <v>76</v>
      </c>
      <c r="BF80" s="32"/>
      <c r="BG80" s="33">
        <f t="shared" si="121"/>
        <v>76</v>
      </c>
      <c r="BH80" s="34">
        <f t="shared" si="104"/>
        <v>76</v>
      </c>
      <c r="BI80" s="35">
        <f t="shared" si="105"/>
        <v>76</v>
      </c>
      <c r="BJ80" s="65"/>
      <c r="BK80" s="32">
        <v>76</v>
      </c>
      <c r="BL80" s="32"/>
      <c r="BM80" s="33">
        <f t="shared" si="106"/>
        <v>76</v>
      </c>
      <c r="BN80" s="34">
        <f t="shared" si="107"/>
        <v>76</v>
      </c>
      <c r="BO80" s="35">
        <f t="shared" si="108"/>
        <v>76</v>
      </c>
      <c r="BP80" s="65"/>
      <c r="BQ80" s="32">
        <v>76</v>
      </c>
      <c r="BR80" s="32"/>
      <c r="BS80" s="33">
        <f t="shared" si="109"/>
        <v>76</v>
      </c>
      <c r="BT80" s="34">
        <f t="shared" si="110"/>
        <v>76</v>
      </c>
      <c r="BU80" s="35">
        <f t="shared" si="111"/>
        <v>76</v>
      </c>
    </row>
    <row r="81" spans="1:73" ht="13.5" hidden="1">
      <c r="A81" s="30">
        <f t="shared" si="36"/>
        <v>77</v>
      </c>
      <c r="B81" s="44"/>
      <c r="C81" s="32">
        <v>77</v>
      </c>
      <c r="D81" s="32"/>
      <c r="E81" s="33">
        <f t="shared" si="112"/>
        <v>77</v>
      </c>
      <c r="F81" s="34">
        <f t="shared" si="87"/>
        <v>76</v>
      </c>
      <c r="G81" s="35">
        <f t="shared" si="88"/>
        <v>76</v>
      </c>
      <c r="H81" s="44"/>
      <c r="I81" s="32">
        <v>77</v>
      </c>
      <c r="J81" s="32"/>
      <c r="K81" s="33">
        <f t="shared" si="113"/>
        <v>77</v>
      </c>
      <c r="L81" s="34">
        <f t="shared" si="89"/>
        <v>77</v>
      </c>
      <c r="M81" s="35">
        <f t="shared" si="60"/>
        <v>77</v>
      </c>
      <c r="N81" s="44"/>
      <c r="O81" s="32">
        <v>77</v>
      </c>
      <c r="P81" s="32"/>
      <c r="Q81" s="33">
        <f t="shared" si="114"/>
        <v>77</v>
      </c>
      <c r="R81" s="34">
        <f t="shared" si="90"/>
        <v>76</v>
      </c>
      <c r="S81" s="35">
        <f t="shared" si="91"/>
        <v>76</v>
      </c>
      <c r="T81" s="44"/>
      <c r="U81" s="32">
        <v>77</v>
      </c>
      <c r="V81" s="32"/>
      <c r="W81" s="33">
        <f t="shared" si="115"/>
        <v>77</v>
      </c>
      <c r="X81" s="34">
        <f t="shared" si="92"/>
        <v>76</v>
      </c>
      <c r="Y81" s="35">
        <f t="shared" si="93"/>
        <v>76</v>
      </c>
      <c r="Z81" s="44"/>
      <c r="AA81" s="32">
        <v>77</v>
      </c>
      <c r="AB81" s="32"/>
      <c r="AC81" s="33">
        <f t="shared" si="116"/>
        <v>77</v>
      </c>
      <c r="AD81" s="34">
        <f t="shared" si="94"/>
        <v>76</v>
      </c>
      <c r="AE81" s="35">
        <f t="shared" si="95"/>
        <v>76</v>
      </c>
      <c r="AF81" s="44"/>
      <c r="AG81" s="32">
        <v>77</v>
      </c>
      <c r="AH81" s="32"/>
      <c r="AI81" s="33">
        <f t="shared" si="117"/>
        <v>77</v>
      </c>
      <c r="AJ81" s="34">
        <f t="shared" si="96"/>
        <v>74</v>
      </c>
      <c r="AK81" s="35">
        <f t="shared" si="97"/>
        <v>74</v>
      </c>
      <c r="AL81" s="44"/>
      <c r="AM81" s="32">
        <v>77</v>
      </c>
      <c r="AN81" s="32"/>
      <c r="AO81" s="33">
        <f t="shared" si="118"/>
        <v>77</v>
      </c>
      <c r="AP81" s="34">
        <f t="shared" si="98"/>
        <v>77</v>
      </c>
      <c r="AQ81" s="35">
        <f t="shared" si="99"/>
        <v>77</v>
      </c>
      <c r="AR81" s="44"/>
      <c r="AS81" s="32">
        <v>77</v>
      </c>
      <c r="AT81" s="32"/>
      <c r="AU81" s="33">
        <f t="shared" si="119"/>
        <v>77</v>
      </c>
      <c r="AV81" s="34">
        <f t="shared" si="100"/>
        <v>76</v>
      </c>
      <c r="AW81" s="35">
        <f t="shared" si="101"/>
        <v>76</v>
      </c>
      <c r="AX81" s="44"/>
      <c r="AY81" s="32">
        <v>77</v>
      </c>
      <c r="AZ81" s="32"/>
      <c r="BA81" s="33">
        <f t="shared" si="120"/>
        <v>77</v>
      </c>
      <c r="BB81" s="34">
        <f t="shared" si="102"/>
        <v>77</v>
      </c>
      <c r="BC81" s="35">
        <f t="shared" si="103"/>
        <v>77</v>
      </c>
      <c r="BD81" s="43"/>
      <c r="BE81" s="32">
        <v>77</v>
      </c>
      <c r="BF81" s="32"/>
      <c r="BG81" s="33">
        <f t="shared" si="121"/>
        <v>77</v>
      </c>
      <c r="BH81" s="34">
        <f t="shared" si="104"/>
        <v>77</v>
      </c>
      <c r="BI81" s="35">
        <f t="shared" si="105"/>
        <v>77</v>
      </c>
      <c r="BJ81" s="65"/>
      <c r="BK81" s="32">
        <v>77</v>
      </c>
      <c r="BL81" s="32"/>
      <c r="BM81" s="33">
        <f t="shared" si="106"/>
        <v>77</v>
      </c>
      <c r="BN81" s="34">
        <f t="shared" si="107"/>
        <v>77</v>
      </c>
      <c r="BO81" s="35">
        <f t="shared" si="108"/>
        <v>77</v>
      </c>
      <c r="BP81" s="65"/>
      <c r="BQ81" s="32">
        <v>77</v>
      </c>
      <c r="BR81" s="32"/>
      <c r="BS81" s="33">
        <f t="shared" si="109"/>
        <v>77</v>
      </c>
      <c r="BT81" s="34">
        <f t="shared" si="110"/>
        <v>77</v>
      </c>
      <c r="BU81" s="35">
        <f t="shared" si="111"/>
        <v>77</v>
      </c>
    </row>
    <row r="82" spans="1:73" ht="13.5" hidden="1">
      <c r="A82" s="30">
        <f t="shared" si="36"/>
        <v>78</v>
      </c>
      <c r="B82" s="44"/>
      <c r="C82" s="32">
        <v>78</v>
      </c>
      <c r="D82" s="32"/>
      <c r="E82" s="33">
        <f t="shared" si="112"/>
        <v>78</v>
      </c>
      <c r="F82" s="34">
        <f t="shared" si="87"/>
        <v>77</v>
      </c>
      <c r="G82" s="35">
        <f t="shared" si="88"/>
        <v>77</v>
      </c>
      <c r="H82" s="44"/>
      <c r="I82" s="32">
        <v>78</v>
      </c>
      <c r="J82" s="32"/>
      <c r="K82" s="33">
        <f t="shared" si="113"/>
        <v>78</v>
      </c>
      <c r="L82" s="34">
        <f t="shared" si="89"/>
        <v>78</v>
      </c>
      <c r="M82" s="35">
        <f t="shared" si="60"/>
        <v>78</v>
      </c>
      <c r="N82" s="44"/>
      <c r="O82" s="32">
        <v>78</v>
      </c>
      <c r="P82" s="32"/>
      <c r="Q82" s="33">
        <f t="shared" si="114"/>
        <v>78</v>
      </c>
      <c r="R82" s="34">
        <f t="shared" si="90"/>
        <v>77</v>
      </c>
      <c r="S82" s="35">
        <f t="shared" si="91"/>
        <v>77</v>
      </c>
      <c r="T82" s="44"/>
      <c r="U82" s="32">
        <v>78</v>
      </c>
      <c r="V82" s="32"/>
      <c r="W82" s="33">
        <f t="shared" si="115"/>
        <v>78</v>
      </c>
      <c r="X82" s="34">
        <f t="shared" si="92"/>
        <v>77</v>
      </c>
      <c r="Y82" s="35">
        <f t="shared" si="93"/>
        <v>77</v>
      </c>
      <c r="Z82" s="44"/>
      <c r="AA82" s="32">
        <v>78</v>
      </c>
      <c r="AB82" s="32"/>
      <c r="AC82" s="33">
        <f t="shared" si="116"/>
        <v>78</v>
      </c>
      <c r="AD82" s="34">
        <f t="shared" si="94"/>
        <v>77</v>
      </c>
      <c r="AE82" s="35">
        <f t="shared" si="95"/>
        <v>77</v>
      </c>
      <c r="AF82" s="44"/>
      <c r="AG82" s="32">
        <v>78</v>
      </c>
      <c r="AH82" s="32"/>
      <c r="AI82" s="33">
        <f t="shared" si="117"/>
        <v>78</v>
      </c>
      <c r="AJ82" s="34">
        <f t="shared" si="96"/>
        <v>75</v>
      </c>
      <c r="AK82" s="35">
        <f t="shared" si="97"/>
        <v>75</v>
      </c>
      <c r="AL82" s="44"/>
      <c r="AM82" s="32">
        <v>78</v>
      </c>
      <c r="AN82" s="32"/>
      <c r="AO82" s="33">
        <f t="shared" si="118"/>
        <v>78</v>
      </c>
      <c r="AP82" s="34">
        <f t="shared" si="98"/>
        <v>78</v>
      </c>
      <c r="AQ82" s="35">
        <f t="shared" si="99"/>
        <v>78</v>
      </c>
      <c r="AR82" s="44"/>
      <c r="AS82" s="32">
        <v>78</v>
      </c>
      <c r="AT82" s="32"/>
      <c r="AU82" s="33">
        <f t="shared" si="119"/>
        <v>78</v>
      </c>
      <c r="AV82" s="34">
        <f t="shared" si="100"/>
        <v>77</v>
      </c>
      <c r="AW82" s="35">
        <f t="shared" si="101"/>
        <v>77</v>
      </c>
      <c r="AX82" s="44"/>
      <c r="AY82" s="32">
        <v>78</v>
      </c>
      <c r="AZ82" s="32"/>
      <c r="BA82" s="33">
        <f t="shared" si="120"/>
        <v>78</v>
      </c>
      <c r="BB82" s="34">
        <f t="shared" si="102"/>
        <v>78</v>
      </c>
      <c r="BC82" s="35">
        <f t="shared" si="103"/>
        <v>78</v>
      </c>
      <c r="BD82" s="43"/>
      <c r="BE82" s="32">
        <v>78</v>
      </c>
      <c r="BF82" s="32"/>
      <c r="BG82" s="33">
        <f t="shared" si="121"/>
        <v>78</v>
      </c>
      <c r="BH82" s="34">
        <f t="shared" si="104"/>
        <v>78</v>
      </c>
      <c r="BI82" s="35">
        <f t="shared" si="105"/>
        <v>78</v>
      </c>
      <c r="BJ82" s="65"/>
      <c r="BK82" s="32">
        <v>78</v>
      </c>
      <c r="BL82" s="32"/>
      <c r="BM82" s="33">
        <f t="shared" si="106"/>
        <v>78</v>
      </c>
      <c r="BN82" s="34">
        <f t="shared" si="107"/>
        <v>78</v>
      </c>
      <c r="BO82" s="35">
        <f t="shared" si="108"/>
        <v>78</v>
      </c>
      <c r="BP82" s="65"/>
      <c r="BQ82" s="32">
        <v>78</v>
      </c>
      <c r="BR82" s="32"/>
      <c r="BS82" s="33">
        <f t="shared" si="109"/>
        <v>78</v>
      </c>
      <c r="BT82" s="34">
        <f t="shared" si="110"/>
        <v>78</v>
      </c>
      <c r="BU82" s="35">
        <f t="shared" si="111"/>
        <v>78</v>
      </c>
    </row>
    <row r="83" spans="1:73" ht="13.5" hidden="1">
      <c r="A83" s="30">
        <f t="shared" si="36"/>
        <v>79</v>
      </c>
      <c r="B83" s="44"/>
      <c r="C83" s="32">
        <v>79</v>
      </c>
      <c r="D83" s="32"/>
      <c r="E83" s="33">
        <f t="shared" si="112"/>
        <v>79</v>
      </c>
      <c r="F83" s="34">
        <f t="shared" si="87"/>
        <v>78</v>
      </c>
      <c r="G83" s="35">
        <f t="shared" si="88"/>
        <v>78</v>
      </c>
      <c r="H83" s="44"/>
      <c r="I83" s="32">
        <v>79</v>
      </c>
      <c r="J83" s="32"/>
      <c r="K83" s="33">
        <f t="shared" si="113"/>
        <v>79</v>
      </c>
      <c r="L83" s="34">
        <f t="shared" si="89"/>
        <v>79</v>
      </c>
      <c r="M83" s="35">
        <f aca="true" t="shared" si="122" ref="M83:M100">IF(OR(K83="OCS",K83="RAF",K83="DNC",K83="DNS",K83="DNF"),$J$1+1,IF(OR(K83="DSQ",K83="DNG",K83="BFD",K83="DNE"),$J$1+1,RANK(K83,K$5:K$107,1)))</f>
        <v>79</v>
      </c>
      <c r="N83" s="44"/>
      <c r="O83" s="32">
        <v>79</v>
      </c>
      <c r="P83" s="32"/>
      <c r="Q83" s="33">
        <f t="shared" si="114"/>
        <v>79</v>
      </c>
      <c r="R83" s="34">
        <f t="shared" si="90"/>
        <v>78</v>
      </c>
      <c r="S83" s="35">
        <f t="shared" si="91"/>
        <v>78</v>
      </c>
      <c r="T83" s="44"/>
      <c r="U83" s="32">
        <v>79</v>
      </c>
      <c r="V83" s="32"/>
      <c r="W83" s="33">
        <f t="shared" si="115"/>
        <v>79</v>
      </c>
      <c r="X83" s="34">
        <f t="shared" si="92"/>
        <v>78</v>
      </c>
      <c r="Y83" s="35">
        <f t="shared" si="93"/>
        <v>78</v>
      </c>
      <c r="Z83" s="44"/>
      <c r="AA83" s="32">
        <v>79</v>
      </c>
      <c r="AB83" s="32"/>
      <c r="AC83" s="33">
        <f t="shared" si="116"/>
        <v>79</v>
      </c>
      <c r="AD83" s="34">
        <f t="shared" si="94"/>
        <v>78</v>
      </c>
      <c r="AE83" s="35">
        <f t="shared" si="95"/>
        <v>78</v>
      </c>
      <c r="AF83" s="44"/>
      <c r="AG83" s="32">
        <v>79</v>
      </c>
      <c r="AH83" s="32"/>
      <c r="AI83" s="33">
        <f t="shared" si="117"/>
        <v>79</v>
      </c>
      <c r="AJ83" s="34">
        <f t="shared" si="96"/>
        <v>76</v>
      </c>
      <c r="AK83" s="35">
        <f t="shared" si="97"/>
        <v>76</v>
      </c>
      <c r="AL83" s="44"/>
      <c r="AM83" s="32">
        <v>79</v>
      </c>
      <c r="AN83" s="32"/>
      <c r="AO83" s="33">
        <f t="shared" si="118"/>
        <v>79</v>
      </c>
      <c r="AP83" s="34">
        <f t="shared" si="98"/>
        <v>79</v>
      </c>
      <c r="AQ83" s="35">
        <f t="shared" si="99"/>
        <v>79</v>
      </c>
      <c r="AR83" s="44"/>
      <c r="AS83" s="32">
        <v>79</v>
      </c>
      <c r="AT83" s="32"/>
      <c r="AU83" s="33">
        <f t="shared" si="119"/>
        <v>79</v>
      </c>
      <c r="AV83" s="34">
        <f t="shared" si="100"/>
        <v>78</v>
      </c>
      <c r="AW83" s="35">
        <f t="shared" si="101"/>
        <v>78</v>
      </c>
      <c r="AX83" s="43"/>
      <c r="AY83" s="32">
        <v>79</v>
      </c>
      <c r="AZ83" s="32"/>
      <c r="BA83" s="33">
        <f t="shared" si="120"/>
        <v>79</v>
      </c>
      <c r="BB83" s="34">
        <f t="shared" si="102"/>
        <v>79</v>
      </c>
      <c r="BC83" s="35">
        <f t="shared" si="103"/>
        <v>79</v>
      </c>
      <c r="BD83" s="31"/>
      <c r="BE83" s="32">
        <v>80</v>
      </c>
      <c r="BF83" s="32"/>
      <c r="BG83" s="33">
        <f t="shared" si="121"/>
        <v>80</v>
      </c>
      <c r="BH83" s="34">
        <f t="shared" si="104"/>
        <v>79</v>
      </c>
      <c r="BI83" s="35">
        <f t="shared" si="105"/>
        <v>79</v>
      </c>
      <c r="BJ83" s="31"/>
      <c r="BK83" s="32">
        <v>80</v>
      </c>
      <c r="BL83" s="32"/>
      <c r="BM83" s="33">
        <f t="shared" si="106"/>
        <v>80</v>
      </c>
      <c r="BN83" s="34">
        <f t="shared" si="107"/>
        <v>79</v>
      </c>
      <c r="BO83" s="35">
        <f t="shared" si="108"/>
        <v>79</v>
      </c>
      <c r="BP83" s="31"/>
      <c r="BQ83" s="32">
        <v>80</v>
      </c>
      <c r="BR83" s="32"/>
      <c r="BS83" s="33">
        <f t="shared" si="109"/>
        <v>80</v>
      </c>
      <c r="BT83" s="34">
        <f t="shared" si="110"/>
        <v>79</v>
      </c>
      <c r="BU83" s="35">
        <f t="shared" si="111"/>
        <v>79</v>
      </c>
    </row>
    <row r="84" spans="1:73" ht="13.5" hidden="1">
      <c r="A84" s="30">
        <f>A83+1</f>
        <v>80</v>
      </c>
      <c r="B84" s="15"/>
      <c r="C84" s="32">
        <v>80</v>
      </c>
      <c r="D84" s="32"/>
      <c r="E84" s="33">
        <f t="shared" si="112"/>
        <v>80</v>
      </c>
      <c r="F84" s="34">
        <f t="shared" si="87"/>
        <v>79</v>
      </c>
      <c r="G84" s="35">
        <f t="shared" si="88"/>
        <v>79</v>
      </c>
      <c r="H84" s="15">
        <v>1168</v>
      </c>
      <c r="I84" s="32">
        <v>80</v>
      </c>
      <c r="J84" s="32"/>
      <c r="K84" s="33">
        <f t="shared" si="113"/>
        <v>80</v>
      </c>
      <c r="L84" s="34">
        <f t="shared" si="89"/>
        <v>80</v>
      </c>
      <c r="M84" s="35">
        <f t="shared" si="122"/>
        <v>80</v>
      </c>
      <c r="N84" s="15">
        <v>1642</v>
      </c>
      <c r="O84" s="32" t="s">
        <v>127</v>
      </c>
      <c r="P84" s="32"/>
      <c r="Q84" s="33" t="str">
        <f t="shared" si="114"/>
        <v>BFD</v>
      </c>
      <c r="R84" s="34" t="str">
        <f t="shared" si="90"/>
        <v>BFD</v>
      </c>
      <c r="S84" s="35">
        <f t="shared" si="91"/>
        <v>9</v>
      </c>
      <c r="T84" s="15"/>
      <c r="U84" s="32" t="s">
        <v>130</v>
      </c>
      <c r="V84" s="32"/>
      <c r="W84" s="33" t="str">
        <f t="shared" si="115"/>
        <v>DNF</v>
      </c>
      <c r="X84" s="34" t="str">
        <f t="shared" si="92"/>
        <v>DNF</v>
      </c>
      <c r="Y84" s="35">
        <f t="shared" si="93"/>
        <v>9</v>
      </c>
      <c r="Z84" s="15">
        <v>1471</v>
      </c>
      <c r="AA84" s="32" t="s">
        <v>131</v>
      </c>
      <c r="AB84" s="32"/>
      <c r="AC84" s="33" t="str">
        <f t="shared" si="116"/>
        <v>BFD</v>
      </c>
      <c r="AD84" s="34" t="str">
        <f t="shared" si="94"/>
        <v>BFD</v>
      </c>
      <c r="AE84" s="35">
        <f t="shared" si="95"/>
        <v>9</v>
      </c>
      <c r="AF84" s="15"/>
      <c r="AG84" s="32">
        <v>80</v>
      </c>
      <c r="AH84" s="32"/>
      <c r="AI84" s="33">
        <f t="shared" si="117"/>
        <v>80</v>
      </c>
      <c r="AJ84" s="34">
        <f t="shared" si="96"/>
        <v>77</v>
      </c>
      <c r="AK84" s="35">
        <f t="shared" si="97"/>
        <v>77</v>
      </c>
      <c r="AL84" s="15"/>
      <c r="AM84" s="32">
        <v>80</v>
      </c>
      <c r="AN84" s="32"/>
      <c r="AO84" s="33">
        <f t="shared" si="118"/>
        <v>80</v>
      </c>
      <c r="AP84" s="34">
        <f t="shared" si="98"/>
        <v>80</v>
      </c>
      <c r="AQ84" s="35">
        <f t="shared" si="99"/>
        <v>80</v>
      </c>
      <c r="AR84" s="15"/>
      <c r="AS84" s="32">
        <v>80</v>
      </c>
      <c r="AT84" s="32"/>
      <c r="AU84" s="33">
        <f t="shared" si="119"/>
        <v>80</v>
      </c>
      <c r="AV84" s="34">
        <f t="shared" si="100"/>
        <v>79</v>
      </c>
      <c r="AW84" s="35">
        <f t="shared" si="101"/>
        <v>79</v>
      </c>
      <c r="AX84" s="31"/>
      <c r="AY84" s="32">
        <v>80</v>
      </c>
      <c r="AZ84" s="32"/>
      <c r="BA84" s="33">
        <f t="shared" si="120"/>
        <v>80</v>
      </c>
      <c r="BB84" s="34">
        <f t="shared" si="102"/>
        <v>80</v>
      </c>
      <c r="BC84" s="35">
        <f t="shared" si="103"/>
        <v>80</v>
      </c>
      <c r="BD84" s="31"/>
      <c r="BE84" s="32">
        <v>81</v>
      </c>
      <c r="BF84" s="32"/>
      <c r="BG84" s="33">
        <f t="shared" si="121"/>
        <v>81</v>
      </c>
      <c r="BH84" s="34">
        <f t="shared" si="104"/>
        <v>80</v>
      </c>
      <c r="BI84" s="35">
        <f t="shared" si="105"/>
        <v>80</v>
      </c>
      <c r="BJ84" s="31"/>
      <c r="BK84" s="32">
        <v>81</v>
      </c>
      <c r="BL84" s="32"/>
      <c r="BM84" s="33">
        <f t="shared" si="106"/>
        <v>81</v>
      </c>
      <c r="BN84" s="34">
        <f t="shared" si="107"/>
        <v>80</v>
      </c>
      <c r="BO84" s="35">
        <f t="shared" si="108"/>
        <v>80</v>
      </c>
      <c r="BP84" s="31"/>
      <c r="BQ84" s="32">
        <v>81</v>
      </c>
      <c r="BR84" s="32"/>
      <c r="BS84" s="33">
        <f t="shared" si="109"/>
        <v>81</v>
      </c>
      <c r="BT84" s="34">
        <f t="shared" si="110"/>
        <v>80</v>
      </c>
      <c r="BU84" s="35">
        <f t="shared" si="111"/>
        <v>80</v>
      </c>
    </row>
    <row r="85" spans="1:73" ht="13.5" hidden="1">
      <c r="A85" s="30">
        <f t="shared" si="36"/>
        <v>81</v>
      </c>
      <c r="B85" s="15"/>
      <c r="C85" s="32" t="s">
        <v>129</v>
      </c>
      <c r="D85" s="32"/>
      <c r="E85" s="33" t="str">
        <f t="shared" si="112"/>
        <v>DSQ</v>
      </c>
      <c r="F85" s="34" t="str">
        <f t="shared" si="87"/>
        <v>DSQ</v>
      </c>
      <c r="G85" s="35">
        <f t="shared" si="88"/>
        <v>9</v>
      </c>
      <c r="H85" s="15">
        <v>733</v>
      </c>
      <c r="I85" s="32">
        <v>81</v>
      </c>
      <c r="J85" s="32"/>
      <c r="K85" s="33">
        <f t="shared" si="113"/>
        <v>81</v>
      </c>
      <c r="L85" s="34">
        <f t="shared" si="89"/>
        <v>81</v>
      </c>
      <c r="M85" s="35">
        <f t="shared" si="122"/>
        <v>81</v>
      </c>
      <c r="N85" s="15">
        <v>1302</v>
      </c>
      <c r="O85" s="32" t="s">
        <v>127</v>
      </c>
      <c r="P85" s="32"/>
      <c r="Q85" s="33" t="str">
        <f t="shared" si="114"/>
        <v>BFD</v>
      </c>
      <c r="R85" s="34" t="str">
        <f t="shared" si="90"/>
        <v>BFD</v>
      </c>
      <c r="S85" s="35">
        <f t="shared" si="91"/>
        <v>9</v>
      </c>
      <c r="T85" s="15"/>
      <c r="U85" s="32" t="s">
        <v>130</v>
      </c>
      <c r="V85" s="32"/>
      <c r="W85" s="33" t="str">
        <f t="shared" si="115"/>
        <v>DNF</v>
      </c>
      <c r="X85" s="34" t="str">
        <f t="shared" si="92"/>
        <v>DNF</v>
      </c>
      <c r="Y85" s="35">
        <f t="shared" si="93"/>
        <v>9</v>
      </c>
      <c r="Z85" s="15">
        <v>1656</v>
      </c>
      <c r="AA85" s="32">
        <v>81</v>
      </c>
      <c r="AB85" s="32"/>
      <c r="AC85" s="33">
        <f t="shared" si="116"/>
        <v>81</v>
      </c>
      <c r="AD85" s="34">
        <f t="shared" si="94"/>
        <v>79</v>
      </c>
      <c r="AE85" s="35">
        <f t="shared" si="95"/>
        <v>79</v>
      </c>
      <c r="AF85" s="15"/>
      <c r="AG85" s="32">
        <v>81</v>
      </c>
      <c r="AH85" s="32"/>
      <c r="AI85" s="33">
        <f t="shared" si="117"/>
        <v>81</v>
      </c>
      <c r="AJ85" s="34">
        <f t="shared" si="96"/>
        <v>78</v>
      </c>
      <c r="AK85" s="35">
        <f t="shared" si="97"/>
        <v>78</v>
      </c>
      <c r="AL85" s="15"/>
      <c r="AM85" s="32">
        <v>81</v>
      </c>
      <c r="AN85" s="32"/>
      <c r="AO85" s="33">
        <f t="shared" si="118"/>
        <v>81</v>
      </c>
      <c r="AP85" s="34">
        <f t="shared" si="98"/>
        <v>81</v>
      </c>
      <c r="AQ85" s="35">
        <f t="shared" si="99"/>
        <v>81</v>
      </c>
      <c r="AR85" s="15"/>
      <c r="AS85" s="32">
        <v>81</v>
      </c>
      <c r="AT85" s="32"/>
      <c r="AU85" s="33">
        <f t="shared" si="119"/>
        <v>81</v>
      </c>
      <c r="AV85" s="34">
        <f t="shared" si="100"/>
        <v>80</v>
      </c>
      <c r="AW85" s="35">
        <f t="shared" si="101"/>
        <v>80</v>
      </c>
      <c r="AX85" s="31"/>
      <c r="AY85" s="32">
        <v>81</v>
      </c>
      <c r="AZ85" s="32"/>
      <c r="BA85" s="33">
        <f t="shared" si="120"/>
        <v>81</v>
      </c>
      <c r="BB85" s="34">
        <f t="shared" si="102"/>
        <v>81</v>
      </c>
      <c r="BC85" s="35">
        <f t="shared" si="103"/>
        <v>81</v>
      </c>
      <c r="BD85" s="31"/>
      <c r="BE85" s="32">
        <v>82</v>
      </c>
      <c r="BF85" s="32"/>
      <c r="BG85" s="33">
        <f t="shared" si="121"/>
        <v>82</v>
      </c>
      <c r="BH85" s="34">
        <f t="shared" si="104"/>
        <v>81</v>
      </c>
      <c r="BI85" s="35">
        <f t="shared" si="105"/>
        <v>81</v>
      </c>
      <c r="BJ85" s="31"/>
      <c r="BK85" s="32">
        <v>82</v>
      </c>
      <c r="BL85" s="32"/>
      <c r="BM85" s="33">
        <f t="shared" si="106"/>
        <v>82</v>
      </c>
      <c r="BN85" s="34">
        <f t="shared" si="107"/>
        <v>81</v>
      </c>
      <c r="BO85" s="35">
        <f t="shared" si="108"/>
        <v>81</v>
      </c>
      <c r="BP85" s="31"/>
      <c r="BQ85" s="32">
        <v>82</v>
      </c>
      <c r="BR85" s="32"/>
      <c r="BS85" s="33">
        <f t="shared" si="109"/>
        <v>82</v>
      </c>
      <c r="BT85" s="34">
        <f t="shared" si="110"/>
        <v>81</v>
      </c>
      <c r="BU85" s="35">
        <f t="shared" si="111"/>
        <v>81</v>
      </c>
    </row>
    <row r="86" spans="1:73" ht="13.5" hidden="1">
      <c r="A86" s="30">
        <f t="shared" si="36"/>
        <v>82</v>
      </c>
      <c r="B86" s="17"/>
      <c r="C86" s="32">
        <v>82</v>
      </c>
      <c r="D86" s="32"/>
      <c r="E86" s="33">
        <f t="shared" si="112"/>
        <v>82</v>
      </c>
      <c r="F86" s="34">
        <f t="shared" si="87"/>
        <v>80</v>
      </c>
      <c r="G86" s="35">
        <f t="shared" si="88"/>
        <v>80</v>
      </c>
      <c r="H86" s="17">
        <v>1509</v>
      </c>
      <c r="I86" s="32">
        <v>82</v>
      </c>
      <c r="J86" s="32"/>
      <c r="K86" s="33">
        <f t="shared" si="113"/>
        <v>82</v>
      </c>
      <c r="L86" s="34">
        <f t="shared" si="89"/>
        <v>82</v>
      </c>
      <c r="M86" s="35">
        <f t="shared" si="122"/>
        <v>82</v>
      </c>
      <c r="N86" s="17">
        <v>1689</v>
      </c>
      <c r="O86" s="32" t="s">
        <v>127</v>
      </c>
      <c r="P86" s="32"/>
      <c r="Q86" s="33" t="str">
        <f t="shared" si="114"/>
        <v>BFD</v>
      </c>
      <c r="R86" s="34" t="str">
        <f t="shared" si="90"/>
        <v>BFD</v>
      </c>
      <c r="S86" s="35">
        <f t="shared" si="91"/>
        <v>9</v>
      </c>
      <c r="T86" s="17"/>
      <c r="U86" s="32" t="s">
        <v>130</v>
      </c>
      <c r="V86" s="32"/>
      <c r="W86" s="33" t="str">
        <f t="shared" si="115"/>
        <v>DNF</v>
      </c>
      <c r="X86" s="34" t="str">
        <f t="shared" si="92"/>
        <v>DNF</v>
      </c>
      <c r="Y86" s="35">
        <f t="shared" si="93"/>
        <v>9</v>
      </c>
      <c r="Z86" s="17">
        <v>1703</v>
      </c>
      <c r="AA86" s="32">
        <v>82</v>
      </c>
      <c r="AB86" s="32"/>
      <c r="AC86" s="33">
        <f t="shared" si="116"/>
        <v>82</v>
      </c>
      <c r="AD86" s="34">
        <f t="shared" si="94"/>
        <v>80</v>
      </c>
      <c r="AE86" s="35">
        <f t="shared" si="95"/>
        <v>80</v>
      </c>
      <c r="AF86" s="17"/>
      <c r="AG86" s="32">
        <v>82</v>
      </c>
      <c r="AH86" s="32"/>
      <c r="AI86" s="33">
        <f t="shared" si="117"/>
        <v>82</v>
      </c>
      <c r="AJ86" s="34">
        <f t="shared" si="96"/>
        <v>79</v>
      </c>
      <c r="AK86" s="35">
        <f t="shared" si="97"/>
        <v>79</v>
      </c>
      <c r="AL86" s="17"/>
      <c r="AM86" s="32">
        <v>82</v>
      </c>
      <c r="AN86" s="32"/>
      <c r="AO86" s="33">
        <f t="shared" si="118"/>
        <v>82</v>
      </c>
      <c r="AP86" s="34">
        <f t="shared" si="98"/>
        <v>82</v>
      </c>
      <c r="AQ86" s="35">
        <f t="shared" si="99"/>
        <v>82</v>
      </c>
      <c r="AR86" s="17"/>
      <c r="AS86" s="32">
        <v>82</v>
      </c>
      <c r="AT86" s="32"/>
      <c r="AU86" s="33">
        <f t="shared" si="119"/>
        <v>82</v>
      </c>
      <c r="AV86" s="34">
        <f t="shared" si="100"/>
        <v>81</v>
      </c>
      <c r="AW86" s="35">
        <f t="shared" si="101"/>
        <v>81</v>
      </c>
      <c r="AX86" s="31"/>
      <c r="AY86" s="32">
        <v>82</v>
      </c>
      <c r="AZ86" s="32"/>
      <c r="BA86" s="33">
        <f t="shared" si="120"/>
        <v>82</v>
      </c>
      <c r="BB86" s="34">
        <f t="shared" si="102"/>
        <v>82</v>
      </c>
      <c r="BC86" s="35">
        <f t="shared" si="103"/>
        <v>82</v>
      </c>
      <c r="BD86" s="31"/>
      <c r="BE86" s="32">
        <v>83</v>
      </c>
      <c r="BF86" s="32"/>
      <c r="BG86" s="33">
        <f t="shared" si="121"/>
        <v>83</v>
      </c>
      <c r="BH86" s="34">
        <f t="shared" si="104"/>
        <v>82</v>
      </c>
      <c r="BI86" s="35">
        <f t="shared" si="105"/>
        <v>82</v>
      </c>
      <c r="BJ86" s="31"/>
      <c r="BK86" s="32">
        <v>83</v>
      </c>
      <c r="BL86" s="32"/>
      <c r="BM86" s="33">
        <f t="shared" si="106"/>
        <v>83</v>
      </c>
      <c r="BN86" s="34">
        <f t="shared" si="107"/>
        <v>82</v>
      </c>
      <c r="BO86" s="35">
        <f t="shared" si="108"/>
        <v>82</v>
      </c>
      <c r="BP86" s="31"/>
      <c r="BQ86" s="32">
        <v>83</v>
      </c>
      <c r="BR86" s="32"/>
      <c r="BS86" s="33">
        <f t="shared" si="109"/>
        <v>83</v>
      </c>
      <c r="BT86" s="34">
        <f t="shared" si="110"/>
        <v>82</v>
      </c>
      <c r="BU86" s="35">
        <f t="shared" si="111"/>
        <v>82</v>
      </c>
    </row>
    <row r="87" spans="1:73" ht="13.5" hidden="1">
      <c r="A87" s="30">
        <f t="shared" si="36"/>
        <v>83</v>
      </c>
      <c r="B87" s="15"/>
      <c r="C87" s="32">
        <v>83</v>
      </c>
      <c r="D87" s="32"/>
      <c r="E87" s="33">
        <f t="shared" si="112"/>
        <v>83</v>
      </c>
      <c r="F87" s="34">
        <f t="shared" si="87"/>
        <v>81</v>
      </c>
      <c r="G87" s="35">
        <f t="shared" si="88"/>
        <v>81</v>
      </c>
      <c r="H87" s="15">
        <v>1592</v>
      </c>
      <c r="I87" s="32">
        <v>83</v>
      </c>
      <c r="J87" s="32"/>
      <c r="K87" s="33">
        <f t="shared" si="113"/>
        <v>83</v>
      </c>
      <c r="L87" s="34">
        <f t="shared" si="89"/>
        <v>83</v>
      </c>
      <c r="M87" s="35">
        <f t="shared" si="122"/>
        <v>83</v>
      </c>
      <c r="N87" s="15">
        <v>1323</v>
      </c>
      <c r="O87" s="32" t="s">
        <v>127</v>
      </c>
      <c r="P87" s="32"/>
      <c r="Q87" s="33" t="str">
        <f t="shared" si="114"/>
        <v>BFD</v>
      </c>
      <c r="R87" s="34" t="str">
        <f t="shared" si="90"/>
        <v>BFD</v>
      </c>
      <c r="S87" s="35">
        <f t="shared" si="91"/>
        <v>9</v>
      </c>
      <c r="T87" s="15"/>
      <c r="U87" s="32" t="s">
        <v>130</v>
      </c>
      <c r="V87" s="32"/>
      <c r="W87" s="33" t="str">
        <f t="shared" si="115"/>
        <v>DNF</v>
      </c>
      <c r="X87" s="34" t="str">
        <f t="shared" si="92"/>
        <v>DNF</v>
      </c>
      <c r="Y87" s="35">
        <f t="shared" si="93"/>
        <v>9</v>
      </c>
      <c r="Z87" s="15">
        <v>1559</v>
      </c>
      <c r="AA87" s="32" t="s">
        <v>131</v>
      </c>
      <c r="AB87" s="32"/>
      <c r="AC87" s="33" t="str">
        <f t="shared" si="116"/>
        <v>BFD</v>
      </c>
      <c r="AD87" s="34" t="str">
        <f t="shared" si="94"/>
        <v>BFD</v>
      </c>
      <c r="AE87" s="35">
        <f t="shared" si="95"/>
        <v>9</v>
      </c>
      <c r="AF87" s="15"/>
      <c r="AG87" s="32">
        <v>83</v>
      </c>
      <c r="AH87" s="32"/>
      <c r="AI87" s="33">
        <f t="shared" si="117"/>
        <v>83</v>
      </c>
      <c r="AJ87" s="34">
        <f t="shared" si="96"/>
        <v>80</v>
      </c>
      <c r="AK87" s="35">
        <f t="shared" si="97"/>
        <v>80</v>
      </c>
      <c r="AL87" s="15"/>
      <c r="AM87" s="32">
        <v>83</v>
      </c>
      <c r="AN87" s="32"/>
      <c r="AO87" s="33">
        <f t="shared" si="118"/>
        <v>83</v>
      </c>
      <c r="AP87" s="34">
        <f t="shared" si="98"/>
        <v>83</v>
      </c>
      <c r="AQ87" s="35">
        <f t="shared" si="99"/>
        <v>83</v>
      </c>
      <c r="AR87" s="15"/>
      <c r="AS87" s="32">
        <v>83</v>
      </c>
      <c r="AT87" s="32"/>
      <c r="AU87" s="33">
        <f t="shared" si="119"/>
        <v>83</v>
      </c>
      <c r="AV87" s="34">
        <f t="shared" si="100"/>
        <v>82</v>
      </c>
      <c r="AW87" s="35">
        <f t="shared" si="101"/>
        <v>82</v>
      </c>
      <c r="AX87" s="31"/>
      <c r="AY87" s="32">
        <v>83</v>
      </c>
      <c r="AZ87" s="32"/>
      <c r="BA87" s="33">
        <f t="shared" si="120"/>
        <v>83</v>
      </c>
      <c r="BB87" s="34">
        <f t="shared" si="102"/>
        <v>83</v>
      </c>
      <c r="BC87" s="35">
        <f t="shared" si="103"/>
        <v>83</v>
      </c>
      <c r="BD87" s="31"/>
      <c r="BE87" s="32">
        <v>84</v>
      </c>
      <c r="BF87" s="32"/>
      <c r="BG87" s="33">
        <f t="shared" si="121"/>
        <v>84</v>
      </c>
      <c r="BH87" s="34">
        <f t="shared" si="104"/>
        <v>83</v>
      </c>
      <c r="BI87" s="35">
        <f t="shared" si="105"/>
        <v>83</v>
      </c>
      <c r="BJ87" s="31"/>
      <c r="BK87" s="32">
        <v>84</v>
      </c>
      <c r="BL87" s="32"/>
      <c r="BM87" s="33">
        <f t="shared" si="106"/>
        <v>84</v>
      </c>
      <c r="BN87" s="34">
        <f t="shared" si="107"/>
        <v>83</v>
      </c>
      <c r="BO87" s="35">
        <f t="shared" si="108"/>
        <v>83</v>
      </c>
      <c r="BP87" s="31"/>
      <c r="BQ87" s="32">
        <v>84</v>
      </c>
      <c r="BR87" s="32"/>
      <c r="BS87" s="33">
        <f t="shared" si="109"/>
        <v>84</v>
      </c>
      <c r="BT87" s="34">
        <f t="shared" si="110"/>
        <v>83</v>
      </c>
      <c r="BU87" s="35">
        <f t="shared" si="111"/>
        <v>83</v>
      </c>
    </row>
    <row r="88" spans="1:73" ht="13.5" hidden="1">
      <c r="A88" s="30">
        <f t="shared" si="36"/>
        <v>84</v>
      </c>
      <c r="B88" s="17"/>
      <c r="C88" s="32">
        <v>84</v>
      </c>
      <c r="D88" s="32"/>
      <c r="E88" s="33">
        <f t="shared" si="112"/>
        <v>84</v>
      </c>
      <c r="F88" s="34">
        <f t="shared" si="87"/>
        <v>82</v>
      </c>
      <c r="G88" s="35">
        <f t="shared" si="88"/>
        <v>82</v>
      </c>
      <c r="H88" s="17">
        <v>1049</v>
      </c>
      <c r="I88" s="32">
        <v>84</v>
      </c>
      <c r="J88" s="32"/>
      <c r="K88" s="33">
        <f t="shared" si="113"/>
        <v>84</v>
      </c>
      <c r="L88" s="34">
        <f t="shared" si="89"/>
        <v>84</v>
      </c>
      <c r="M88" s="35">
        <f t="shared" si="122"/>
        <v>84</v>
      </c>
      <c r="N88" s="17">
        <v>1594</v>
      </c>
      <c r="O88" s="32" t="s">
        <v>127</v>
      </c>
      <c r="P88" s="32"/>
      <c r="Q88" s="33" t="str">
        <f t="shared" si="114"/>
        <v>BFD</v>
      </c>
      <c r="R88" s="34" t="str">
        <f t="shared" si="90"/>
        <v>BFD</v>
      </c>
      <c r="S88" s="35">
        <f t="shared" si="91"/>
        <v>9</v>
      </c>
      <c r="T88" s="17"/>
      <c r="U88" s="32" t="s">
        <v>130</v>
      </c>
      <c r="V88" s="32"/>
      <c r="W88" s="33" t="str">
        <f t="shared" si="115"/>
        <v>DNF</v>
      </c>
      <c r="X88" s="34" t="str">
        <f t="shared" si="92"/>
        <v>DNF</v>
      </c>
      <c r="Y88" s="35">
        <f t="shared" si="93"/>
        <v>9</v>
      </c>
      <c r="Z88" s="17">
        <v>1039</v>
      </c>
      <c r="AA88" s="32" t="s">
        <v>131</v>
      </c>
      <c r="AB88" s="32"/>
      <c r="AC88" s="33" t="str">
        <f t="shared" si="116"/>
        <v>BFD</v>
      </c>
      <c r="AD88" s="34" t="str">
        <f t="shared" si="94"/>
        <v>BFD</v>
      </c>
      <c r="AE88" s="35">
        <f t="shared" si="95"/>
        <v>9</v>
      </c>
      <c r="AF88" s="17"/>
      <c r="AG88" s="32">
        <v>84</v>
      </c>
      <c r="AH88" s="32"/>
      <c r="AI88" s="33">
        <f t="shared" si="117"/>
        <v>84</v>
      </c>
      <c r="AJ88" s="34">
        <f t="shared" si="96"/>
        <v>81</v>
      </c>
      <c r="AK88" s="35">
        <f t="shared" si="97"/>
        <v>81</v>
      </c>
      <c r="AL88" s="17"/>
      <c r="AM88" s="32">
        <v>84</v>
      </c>
      <c r="AN88" s="32"/>
      <c r="AO88" s="33">
        <f t="shared" si="118"/>
        <v>84</v>
      </c>
      <c r="AP88" s="34">
        <f t="shared" si="98"/>
        <v>84</v>
      </c>
      <c r="AQ88" s="35">
        <f t="shared" si="99"/>
        <v>84</v>
      </c>
      <c r="AR88" s="17"/>
      <c r="AS88" s="32">
        <v>84</v>
      </c>
      <c r="AT88" s="32"/>
      <c r="AU88" s="33">
        <f t="shared" si="119"/>
        <v>84</v>
      </c>
      <c r="AV88" s="34">
        <f t="shared" si="100"/>
        <v>83</v>
      </c>
      <c r="AW88" s="35">
        <f t="shared" si="101"/>
        <v>83</v>
      </c>
      <c r="AX88" s="31"/>
      <c r="AY88" s="32">
        <v>84</v>
      </c>
      <c r="AZ88" s="32"/>
      <c r="BA88" s="33">
        <f t="shared" si="120"/>
        <v>84</v>
      </c>
      <c r="BB88" s="34">
        <f t="shared" si="102"/>
        <v>84</v>
      </c>
      <c r="BC88" s="35">
        <f t="shared" si="103"/>
        <v>84</v>
      </c>
      <c r="BD88" s="31"/>
      <c r="BE88" s="32">
        <v>85</v>
      </c>
      <c r="BF88" s="32"/>
      <c r="BG88" s="33">
        <f t="shared" si="121"/>
        <v>85</v>
      </c>
      <c r="BH88" s="34">
        <f t="shared" si="104"/>
        <v>84</v>
      </c>
      <c r="BI88" s="35">
        <f t="shared" si="105"/>
        <v>84</v>
      </c>
      <c r="BJ88" s="31"/>
      <c r="BK88" s="32">
        <v>85</v>
      </c>
      <c r="BL88" s="32"/>
      <c r="BM88" s="33">
        <f t="shared" si="106"/>
        <v>85</v>
      </c>
      <c r="BN88" s="34">
        <f t="shared" si="107"/>
        <v>84</v>
      </c>
      <c r="BO88" s="35">
        <f t="shared" si="108"/>
        <v>84</v>
      </c>
      <c r="BP88" s="31"/>
      <c r="BQ88" s="32">
        <v>85</v>
      </c>
      <c r="BR88" s="32"/>
      <c r="BS88" s="33">
        <f t="shared" si="109"/>
        <v>85</v>
      </c>
      <c r="BT88" s="34">
        <f t="shared" si="110"/>
        <v>84</v>
      </c>
      <c r="BU88" s="35">
        <f t="shared" si="111"/>
        <v>84</v>
      </c>
    </row>
    <row r="89" spans="1:73" ht="13.5" hidden="1">
      <c r="A89" s="30">
        <f t="shared" si="36"/>
        <v>85</v>
      </c>
      <c r="B89" s="17"/>
      <c r="C89" s="32">
        <v>85</v>
      </c>
      <c r="D89" s="32"/>
      <c r="E89" s="33">
        <f t="shared" si="112"/>
        <v>85</v>
      </c>
      <c r="F89" s="34">
        <f t="shared" si="87"/>
        <v>83</v>
      </c>
      <c r="G89" s="35">
        <f t="shared" si="88"/>
        <v>83</v>
      </c>
      <c r="H89" s="17">
        <v>1302</v>
      </c>
      <c r="I89" s="32">
        <v>85</v>
      </c>
      <c r="J89" s="32"/>
      <c r="K89" s="33">
        <f t="shared" si="113"/>
        <v>85</v>
      </c>
      <c r="L89" s="34">
        <f t="shared" si="89"/>
        <v>85</v>
      </c>
      <c r="M89" s="35">
        <f t="shared" si="122"/>
        <v>85</v>
      </c>
      <c r="N89" s="17">
        <v>717</v>
      </c>
      <c r="O89" s="32" t="s">
        <v>127</v>
      </c>
      <c r="P89" s="32"/>
      <c r="Q89" s="33" t="str">
        <f t="shared" si="114"/>
        <v>BFD</v>
      </c>
      <c r="R89" s="34" t="str">
        <f t="shared" si="90"/>
        <v>BFD</v>
      </c>
      <c r="S89" s="35">
        <f t="shared" si="91"/>
        <v>9</v>
      </c>
      <c r="T89" s="17"/>
      <c r="U89" s="32" t="s">
        <v>130</v>
      </c>
      <c r="V89" s="32"/>
      <c r="W89" s="33" t="str">
        <f t="shared" si="115"/>
        <v>DNF</v>
      </c>
      <c r="X89" s="34" t="str">
        <f t="shared" si="92"/>
        <v>DNF</v>
      </c>
      <c r="Y89" s="35">
        <f t="shared" si="93"/>
        <v>9</v>
      </c>
      <c r="Z89" s="17">
        <v>1434</v>
      </c>
      <c r="AA89" s="32">
        <v>85</v>
      </c>
      <c r="AB89" s="32"/>
      <c r="AC89" s="33">
        <f t="shared" si="116"/>
        <v>85</v>
      </c>
      <c r="AD89" s="34">
        <f t="shared" si="94"/>
        <v>81</v>
      </c>
      <c r="AE89" s="35">
        <f t="shared" si="95"/>
        <v>81</v>
      </c>
      <c r="AF89" s="17"/>
      <c r="AG89" s="32">
        <v>85</v>
      </c>
      <c r="AH89" s="32"/>
      <c r="AI89" s="33">
        <f t="shared" si="117"/>
        <v>85</v>
      </c>
      <c r="AJ89" s="34">
        <f t="shared" si="96"/>
        <v>82</v>
      </c>
      <c r="AK89" s="35">
        <f t="shared" si="97"/>
        <v>82</v>
      </c>
      <c r="AL89" s="17"/>
      <c r="AM89" s="32">
        <v>85</v>
      </c>
      <c r="AN89" s="32"/>
      <c r="AO89" s="33">
        <f t="shared" si="118"/>
        <v>85</v>
      </c>
      <c r="AP89" s="34">
        <f t="shared" si="98"/>
        <v>85</v>
      </c>
      <c r="AQ89" s="35">
        <f t="shared" si="99"/>
        <v>85</v>
      </c>
      <c r="AR89" s="17"/>
      <c r="AS89" s="32">
        <v>85</v>
      </c>
      <c r="AT89" s="32"/>
      <c r="AU89" s="33">
        <f t="shared" si="119"/>
        <v>85</v>
      </c>
      <c r="AV89" s="34">
        <f t="shared" si="100"/>
        <v>84</v>
      </c>
      <c r="AW89" s="35">
        <f t="shared" si="101"/>
        <v>84</v>
      </c>
      <c r="AX89" s="31"/>
      <c r="AY89" s="32">
        <v>85</v>
      </c>
      <c r="AZ89" s="32"/>
      <c r="BA89" s="33">
        <f t="shared" si="120"/>
        <v>85</v>
      </c>
      <c r="BB89" s="34">
        <f t="shared" si="102"/>
        <v>85</v>
      </c>
      <c r="BC89" s="35">
        <f t="shared" si="103"/>
        <v>85</v>
      </c>
      <c r="BD89" s="31"/>
      <c r="BE89" s="32">
        <v>86</v>
      </c>
      <c r="BF89" s="32"/>
      <c r="BG89" s="33">
        <f t="shared" si="121"/>
        <v>86</v>
      </c>
      <c r="BH89" s="34">
        <f t="shared" si="104"/>
        <v>85</v>
      </c>
      <c r="BI89" s="35">
        <f t="shared" si="105"/>
        <v>85</v>
      </c>
      <c r="BJ89" s="31"/>
      <c r="BK89" s="32">
        <v>86</v>
      </c>
      <c r="BL89" s="32"/>
      <c r="BM89" s="33">
        <f t="shared" si="106"/>
        <v>86</v>
      </c>
      <c r="BN89" s="34">
        <f t="shared" si="107"/>
        <v>85</v>
      </c>
      <c r="BO89" s="35">
        <f t="shared" si="108"/>
        <v>85</v>
      </c>
      <c r="BP89" s="31"/>
      <c r="BQ89" s="32">
        <v>86</v>
      </c>
      <c r="BR89" s="32"/>
      <c r="BS89" s="33">
        <f t="shared" si="109"/>
        <v>86</v>
      </c>
      <c r="BT89" s="34">
        <f t="shared" si="110"/>
        <v>85</v>
      </c>
      <c r="BU89" s="35">
        <f t="shared" si="111"/>
        <v>85</v>
      </c>
    </row>
    <row r="90" spans="1:73" ht="13.5" hidden="1">
      <c r="A90" s="30">
        <f t="shared" si="36"/>
        <v>86</v>
      </c>
      <c r="B90" s="15"/>
      <c r="C90" s="32">
        <v>86</v>
      </c>
      <c r="D90" s="32"/>
      <c r="E90" s="33">
        <f t="shared" si="112"/>
        <v>86</v>
      </c>
      <c r="F90" s="34">
        <f t="shared" si="87"/>
        <v>84</v>
      </c>
      <c r="G90" s="35">
        <f t="shared" si="88"/>
        <v>84</v>
      </c>
      <c r="H90" s="15">
        <v>1615</v>
      </c>
      <c r="I90" s="32">
        <v>86</v>
      </c>
      <c r="J90" s="32"/>
      <c r="K90" s="33">
        <f t="shared" si="113"/>
        <v>86</v>
      </c>
      <c r="L90" s="34">
        <f t="shared" si="89"/>
        <v>86</v>
      </c>
      <c r="M90" s="35">
        <f t="shared" si="122"/>
        <v>86</v>
      </c>
      <c r="N90" s="15">
        <v>1430</v>
      </c>
      <c r="O90" s="32" t="s">
        <v>127</v>
      </c>
      <c r="P90" s="32"/>
      <c r="Q90" s="33" t="str">
        <f t="shared" si="114"/>
        <v>BFD</v>
      </c>
      <c r="R90" s="34" t="str">
        <f t="shared" si="90"/>
        <v>BFD</v>
      </c>
      <c r="S90" s="35">
        <f t="shared" si="91"/>
        <v>9</v>
      </c>
      <c r="T90" s="15"/>
      <c r="U90" s="32" t="s">
        <v>130</v>
      </c>
      <c r="V90" s="32"/>
      <c r="W90" s="33" t="str">
        <f t="shared" si="115"/>
        <v>DNF</v>
      </c>
      <c r="X90" s="34" t="str">
        <f t="shared" si="92"/>
        <v>DNF</v>
      </c>
      <c r="Y90" s="35">
        <f t="shared" si="93"/>
        <v>9</v>
      </c>
      <c r="Z90" s="15">
        <v>1601</v>
      </c>
      <c r="AA90" s="32">
        <v>86</v>
      </c>
      <c r="AB90" s="32"/>
      <c r="AC90" s="33">
        <f t="shared" si="116"/>
        <v>86</v>
      </c>
      <c r="AD90" s="34">
        <f t="shared" si="94"/>
        <v>82</v>
      </c>
      <c r="AE90" s="35">
        <f t="shared" si="95"/>
        <v>82</v>
      </c>
      <c r="AF90" s="15"/>
      <c r="AG90" s="32">
        <v>86</v>
      </c>
      <c r="AH90" s="32"/>
      <c r="AI90" s="33">
        <f t="shared" si="117"/>
        <v>86</v>
      </c>
      <c r="AJ90" s="34">
        <f t="shared" si="96"/>
        <v>83</v>
      </c>
      <c r="AK90" s="35">
        <f t="shared" si="97"/>
        <v>83</v>
      </c>
      <c r="AL90" s="15"/>
      <c r="AM90" s="32">
        <v>86</v>
      </c>
      <c r="AN90" s="32"/>
      <c r="AO90" s="33">
        <f t="shared" si="118"/>
        <v>86</v>
      </c>
      <c r="AP90" s="34">
        <f t="shared" si="98"/>
        <v>86</v>
      </c>
      <c r="AQ90" s="35">
        <f t="shared" si="99"/>
        <v>86</v>
      </c>
      <c r="AR90" s="15"/>
      <c r="AS90" s="32">
        <v>86</v>
      </c>
      <c r="AT90" s="32"/>
      <c r="AU90" s="33">
        <f t="shared" si="119"/>
        <v>86</v>
      </c>
      <c r="AV90" s="34">
        <f t="shared" si="100"/>
        <v>85</v>
      </c>
      <c r="AW90" s="35">
        <f t="shared" si="101"/>
        <v>85</v>
      </c>
      <c r="AX90" s="31"/>
      <c r="AY90" s="32">
        <v>86</v>
      </c>
      <c r="AZ90" s="32"/>
      <c r="BA90" s="33">
        <f t="shared" si="120"/>
        <v>86</v>
      </c>
      <c r="BB90" s="34">
        <f t="shared" si="102"/>
        <v>86</v>
      </c>
      <c r="BC90" s="35">
        <f t="shared" si="103"/>
        <v>86</v>
      </c>
      <c r="BD90" s="31"/>
      <c r="BE90" s="32">
        <v>87</v>
      </c>
      <c r="BF90" s="32"/>
      <c r="BG90" s="33">
        <f t="shared" si="121"/>
        <v>87</v>
      </c>
      <c r="BH90" s="34">
        <f t="shared" si="104"/>
        <v>86</v>
      </c>
      <c r="BI90" s="35">
        <f t="shared" si="105"/>
        <v>86</v>
      </c>
      <c r="BJ90" s="31"/>
      <c r="BK90" s="32">
        <v>87</v>
      </c>
      <c r="BL90" s="32"/>
      <c r="BM90" s="33">
        <f t="shared" si="106"/>
        <v>87</v>
      </c>
      <c r="BN90" s="34">
        <f t="shared" si="107"/>
        <v>86</v>
      </c>
      <c r="BO90" s="35">
        <f t="shared" si="108"/>
        <v>86</v>
      </c>
      <c r="BP90" s="31"/>
      <c r="BQ90" s="32">
        <v>87</v>
      </c>
      <c r="BR90" s="32"/>
      <c r="BS90" s="33">
        <f t="shared" si="109"/>
        <v>87</v>
      </c>
      <c r="BT90" s="34">
        <f t="shared" si="110"/>
        <v>86</v>
      </c>
      <c r="BU90" s="35">
        <f t="shared" si="111"/>
        <v>86</v>
      </c>
    </row>
    <row r="91" spans="1:73" ht="13.5" hidden="1">
      <c r="A91" s="30">
        <f t="shared" si="36"/>
        <v>87</v>
      </c>
      <c r="B91" s="15"/>
      <c r="C91" s="32">
        <v>87</v>
      </c>
      <c r="D91" s="32"/>
      <c r="E91" s="33">
        <f t="shared" si="112"/>
        <v>87</v>
      </c>
      <c r="F91" s="34">
        <f t="shared" si="87"/>
        <v>85</v>
      </c>
      <c r="G91" s="35">
        <f t="shared" si="88"/>
        <v>85</v>
      </c>
      <c r="H91" s="15">
        <v>1434</v>
      </c>
      <c r="I91" s="32">
        <v>87</v>
      </c>
      <c r="J91" s="32"/>
      <c r="K91" s="33">
        <f t="shared" si="113"/>
        <v>87</v>
      </c>
      <c r="L91" s="34">
        <f t="shared" si="89"/>
        <v>87</v>
      </c>
      <c r="M91" s="35">
        <f t="shared" si="122"/>
        <v>87</v>
      </c>
      <c r="N91" s="15">
        <v>801</v>
      </c>
      <c r="O91" s="32" t="s">
        <v>127</v>
      </c>
      <c r="P91" s="32"/>
      <c r="Q91" s="33" t="str">
        <f t="shared" si="114"/>
        <v>BFD</v>
      </c>
      <c r="R91" s="34" t="str">
        <f t="shared" si="90"/>
        <v>BFD</v>
      </c>
      <c r="S91" s="35">
        <f t="shared" si="91"/>
        <v>9</v>
      </c>
      <c r="T91" s="15"/>
      <c r="U91" s="32" t="s">
        <v>130</v>
      </c>
      <c r="V91" s="32"/>
      <c r="W91" s="33" t="str">
        <f t="shared" si="115"/>
        <v>DNF</v>
      </c>
      <c r="X91" s="34" t="str">
        <f t="shared" si="92"/>
        <v>DNF</v>
      </c>
      <c r="Y91" s="35">
        <f t="shared" si="93"/>
        <v>9</v>
      </c>
      <c r="Z91" s="15">
        <v>1049</v>
      </c>
      <c r="AA91" s="32">
        <v>87</v>
      </c>
      <c r="AB91" s="32"/>
      <c r="AC91" s="33">
        <f t="shared" si="116"/>
        <v>87</v>
      </c>
      <c r="AD91" s="34">
        <f t="shared" si="94"/>
        <v>83</v>
      </c>
      <c r="AE91" s="35">
        <f t="shared" si="95"/>
        <v>83</v>
      </c>
      <c r="AF91" s="15"/>
      <c r="AG91" s="32">
        <v>87</v>
      </c>
      <c r="AH91" s="32"/>
      <c r="AI91" s="33">
        <f t="shared" si="117"/>
        <v>87</v>
      </c>
      <c r="AJ91" s="34">
        <f t="shared" si="96"/>
        <v>84</v>
      </c>
      <c r="AK91" s="35">
        <f t="shared" si="97"/>
        <v>84</v>
      </c>
      <c r="AL91" s="15"/>
      <c r="AM91" s="32">
        <v>87</v>
      </c>
      <c r="AN91" s="32"/>
      <c r="AO91" s="33">
        <f t="shared" si="118"/>
        <v>87</v>
      </c>
      <c r="AP91" s="34">
        <f t="shared" si="98"/>
        <v>87</v>
      </c>
      <c r="AQ91" s="35">
        <f t="shared" si="99"/>
        <v>87</v>
      </c>
      <c r="AR91" s="15"/>
      <c r="AS91" s="32">
        <v>87</v>
      </c>
      <c r="AT91" s="32"/>
      <c r="AU91" s="33">
        <f t="shared" si="119"/>
        <v>87</v>
      </c>
      <c r="AV91" s="34">
        <f t="shared" si="100"/>
        <v>86</v>
      </c>
      <c r="AW91" s="35">
        <f t="shared" si="101"/>
        <v>86</v>
      </c>
      <c r="AX91" s="31"/>
      <c r="AY91" s="32">
        <v>87</v>
      </c>
      <c r="AZ91" s="32"/>
      <c r="BA91" s="33">
        <f t="shared" si="120"/>
        <v>87</v>
      </c>
      <c r="BB91" s="34">
        <f t="shared" si="102"/>
        <v>87</v>
      </c>
      <c r="BC91" s="35">
        <f t="shared" si="103"/>
        <v>87</v>
      </c>
      <c r="BD91" s="31"/>
      <c r="BE91" s="32">
        <v>88</v>
      </c>
      <c r="BF91" s="32"/>
      <c r="BG91" s="33">
        <f t="shared" si="121"/>
        <v>88</v>
      </c>
      <c r="BH91" s="34">
        <f t="shared" si="104"/>
        <v>87</v>
      </c>
      <c r="BI91" s="35">
        <f t="shared" si="105"/>
        <v>87</v>
      </c>
      <c r="BJ91" s="31"/>
      <c r="BK91" s="32">
        <v>88</v>
      </c>
      <c r="BL91" s="32"/>
      <c r="BM91" s="33">
        <f t="shared" si="106"/>
        <v>88</v>
      </c>
      <c r="BN91" s="34">
        <f t="shared" si="107"/>
        <v>87</v>
      </c>
      <c r="BO91" s="35">
        <f t="shared" si="108"/>
        <v>87</v>
      </c>
      <c r="BP91" s="31"/>
      <c r="BQ91" s="32">
        <v>88</v>
      </c>
      <c r="BR91" s="32"/>
      <c r="BS91" s="33">
        <f t="shared" si="109"/>
        <v>88</v>
      </c>
      <c r="BT91" s="34">
        <f t="shared" si="110"/>
        <v>87</v>
      </c>
      <c r="BU91" s="35">
        <f t="shared" si="111"/>
        <v>87</v>
      </c>
    </row>
    <row r="92" spans="1:73" ht="13.5" hidden="1">
      <c r="A92" s="30">
        <f t="shared" si="36"/>
        <v>88</v>
      </c>
      <c r="B92" s="17"/>
      <c r="C92" s="32">
        <v>88</v>
      </c>
      <c r="D92" s="32"/>
      <c r="E92" s="33">
        <f t="shared" si="112"/>
        <v>88</v>
      </c>
      <c r="F92" s="34">
        <f t="shared" si="87"/>
        <v>86</v>
      </c>
      <c r="G92" s="35">
        <f t="shared" si="88"/>
        <v>86</v>
      </c>
      <c r="H92" s="17">
        <v>1258</v>
      </c>
      <c r="I92" s="32">
        <v>88</v>
      </c>
      <c r="J92" s="32"/>
      <c r="K92" s="33">
        <f t="shared" si="113"/>
        <v>88</v>
      </c>
      <c r="L92" s="34">
        <f t="shared" si="89"/>
        <v>88</v>
      </c>
      <c r="M92" s="35">
        <f t="shared" si="122"/>
        <v>88</v>
      </c>
      <c r="N92" s="17">
        <v>260</v>
      </c>
      <c r="O92" s="32" t="s">
        <v>127</v>
      </c>
      <c r="P92" s="32"/>
      <c r="Q92" s="33" t="str">
        <f t="shared" si="114"/>
        <v>BFD</v>
      </c>
      <c r="R92" s="34" t="str">
        <f t="shared" si="90"/>
        <v>BFD</v>
      </c>
      <c r="S92" s="35">
        <f t="shared" si="91"/>
        <v>9</v>
      </c>
      <c r="T92" s="17"/>
      <c r="U92" s="32" t="s">
        <v>130</v>
      </c>
      <c r="V92" s="32"/>
      <c r="W92" s="33" t="str">
        <f t="shared" si="115"/>
        <v>DNF</v>
      </c>
      <c r="X92" s="34" t="str">
        <f t="shared" si="92"/>
        <v>DNF</v>
      </c>
      <c r="Y92" s="35">
        <f t="shared" si="93"/>
        <v>9</v>
      </c>
      <c r="Z92" s="17">
        <v>716</v>
      </c>
      <c r="AA92" s="32">
        <v>88</v>
      </c>
      <c r="AB92" s="32"/>
      <c r="AC92" s="33">
        <f t="shared" si="116"/>
        <v>88</v>
      </c>
      <c r="AD92" s="34">
        <f t="shared" si="94"/>
        <v>84</v>
      </c>
      <c r="AE92" s="35">
        <f t="shared" si="95"/>
        <v>84</v>
      </c>
      <c r="AF92" s="17"/>
      <c r="AG92" s="32">
        <v>88</v>
      </c>
      <c r="AH92" s="32"/>
      <c r="AI92" s="33">
        <f t="shared" si="117"/>
        <v>88</v>
      </c>
      <c r="AJ92" s="34">
        <f t="shared" si="96"/>
        <v>85</v>
      </c>
      <c r="AK92" s="35">
        <f t="shared" si="97"/>
        <v>85</v>
      </c>
      <c r="AL92" s="17"/>
      <c r="AM92" s="32">
        <v>88</v>
      </c>
      <c r="AN92" s="32"/>
      <c r="AO92" s="33">
        <f t="shared" si="118"/>
        <v>88</v>
      </c>
      <c r="AP92" s="34">
        <f t="shared" si="98"/>
        <v>88</v>
      </c>
      <c r="AQ92" s="35">
        <f t="shared" si="99"/>
        <v>88</v>
      </c>
      <c r="AR92" s="17"/>
      <c r="AS92" s="32">
        <v>88</v>
      </c>
      <c r="AT92" s="32"/>
      <c r="AU92" s="33">
        <f t="shared" si="119"/>
        <v>88</v>
      </c>
      <c r="AV92" s="34">
        <f t="shared" si="100"/>
        <v>87</v>
      </c>
      <c r="AW92" s="35">
        <f t="shared" si="101"/>
        <v>87</v>
      </c>
      <c r="AX92" s="31"/>
      <c r="AY92" s="32">
        <v>88</v>
      </c>
      <c r="AZ92" s="32"/>
      <c r="BA92" s="33">
        <f t="shared" si="120"/>
        <v>88</v>
      </c>
      <c r="BB92" s="34">
        <f t="shared" si="102"/>
        <v>88</v>
      </c>
      <c r="BC92" s="35">
        <f t="shared" si="103"/>
        <v>88</v>
      </c>
      <c r="BD92" s="31"/>
      <c r="BE92" s="32">
        <v>89</v>
      </c>
      <c r="BF92" s="32"/>
      <c r="BG92" s="33">
        <f t="shared" si="121"/>
        <v>89</v>
      </c>
      <c r="BH92" s="34">
        <f t="shared" si="104"/>
        <v>88</v>
      </c>
      <c r="BI92" s="35">
        <f t="shared" si="105"/>
        <v>88</v>
      </c>
      <c r="BJ92" s="31"/>
      <c r="BK92" s="32">
        <v>89</v>
      </c>
      <c r="BL92" s="32"/>
      <c r="BM92" s="33">
        <f t="shared" si="106"/>
        <v>89</v>
      </c>
      <c r="BN92" s="34">
        <f t="shared" si="107"/>
        <v>88</v>
      </c>
      <c r="BO92" s="35">
        <f t="shared" si="108"/>
        <v>88</v>
      </c>
      <c r="BP92" s="31"/>
      <c r="BQ92" s="32">
        <v>89</v>
      </c>
      <c r="BR92" s="32"/>
      <c r="BS92" s="33">
        <f t="shared" si="109"/>
        <v>89</v>
      </c>
      <c r="BT92" s="34">
        <f t="shared" si="110"/>
        <v>88</v>
      </c>
      <c r="BU92" s="35">
        <f t="shared" si="111"/>
        <v>88</v>
      </c>
    </row>
    <row r="93" spans="1:73" ht="13.5" hidden="1">
      <c r="A93" s="30">
        <f t="shared" si="36"/>
        <v>89</v>
      </c>
      <c r="B93" s="15"/>
      <c r="C93" s="32">
        <v>89</v>
      </c>
      <c r="D93" s="32"/>
      <c r="E93" s="33">
        <f aca="true" t="shared" si="123" ref="E93:E107">IF(OR(D93="OCS",D93="RAF"),D93,C93)</f>
        <v>89</v>
      </c>
      <c r="F93" s="34">
        <f t="shared" si="87"/>
        <v>87</v>
      </c>
      <c r="G93" s="35">
        <f t="shared" si="88"/>
        <v>87</v>
      </c>
      <c r="H93" s="15">
        <v>1586</v>
      </c>
      <c r="I93" s="32">
        <v>89</v>
      </c>
      <c r="J93" s="32"/>
      <c r="K93" s="33">
        <f aca="true" t="shared" si="124" ref="K93:K107">IF(OR(J93="OCS",J93="RAF"),J93,I93)</f>
        <v>89</v>
      </c>
      <c r="L93" s="34">
        <f t="shared" si="89"/>
        <v>89</v>
      </c>
      <c r="M93" s="35">
        <f t="shared" si="122"/>
        <v>89</v>
      </c>
      <c r="N93" s="15">
        <v>1510</v>
      </c>
      <c r="O93" s="32" t="s">
        <v>127</v>
      </c>
      <c r="P93" s="32"/>
      <c r="Q93" s="33" t="str">
        <f aca="true" t="shared" si="125" ref="Q93:Q107">IF(OR(P93="OCS",P93="RAF"),P93,O93)</f>
        <v>BFD</v>
      </c>
      <c r="R93" s="34" t="str">
        <f t="shared" si="90"/>
        <v>BFD</v>
      </c>
      <c r="S93" s="35">
        <f t="shared" si="91"/>
        <v>9</v>
      </c>
      <c r="T93" s="15"/>
      <c r="U93" s="32" t="s">
        <v>130</v>
      </c>
      <c r="V93" s="32"/>
      <c r="W93" s="33" t="str">
        <f aca="true" t="shared" si="126" ref="W93:W107">IF(OR(V93="OCS",V93="RAF"),V93,U93)</f>
        <v>DNF</v>
      </c>
      <c r="X93" s="34" t="str">
        <f t="shared" si="92"/>
        <v>DNF</v>
      </c>
      <c r="Y93" s="35">
        <f t="shared" si="93"/>
        <v>9</v>
      </c>
      <c r="Z93" s="15">
        <v>717</v>
      </c>
      <c r="AA93" s="32" t="s">
        <v>131</v>
      </c>
      <c r="AB93" s="32"/>
      <c r="AC93" s="33" t="str">
        <f aca="true" t="shared" si="127" ref="AC93:AC107">IF(OR(AB93="OCS",AB93="RAF"),AB93,AA93)</f>
        <v>BFD</v>
      </c>
      <c r="AD93" s="34" t="str">
        <f t="shared" si="94"/>
        <v>BFD</v>
      </c>
      <c r="AE93" s="35">
        <f t="shared" si="95"/>
        <v>9</v>
      </c>
      <c r="AF93" s="15"/>
      <c r="AG93" s="32">
        <v>89</v>
      </c>
      <c r="AH93" s="32"/>
      <c r="AI93" s="33">
        <f aca="true" t="shared" si="128" ref="AI93:AI107">IF(OR(AH93="OCS",AH93="RAF"),AH93,AG93)</f>
        <v>89</v>
      </c>
      <c r="AJ93" s="34">
        <f t="shared" si="96"/>
        <v>86</v>
      </c>
      <c r="AK93" s="35">
        <f t="shared" si="97"/>
        <v>86</v>
      </c>
      <c r="AL93" s="15"/>
      <c r="AM93" s="32">
        <v>89</v>
      </c>
      <c r="AN93" s="32"/>
      <c r="AO93" s="33">
        <f aca="true" t="shared" si="129" ref="AO93:AO107">IF(OR(AN93="OCS",AN93="RAF"),AN93,AM93)</f>
        <v>89</v>
      </c>
      <c r="AP93" s="34">
        <f t="shared" si="98"/>
        <v>89</v>
      </c>
      <c r="AQ93" s="35">
        <f t="shared" si="99"/>
        <v>89</v>
      </c>
      <c r="AR93" s="15"/>
      <c r="AS93" s="32">
        <v>89</v>
      </c>
      <c r="AT93" s="32"/>
      <c r="AU93" s="33">
        <f aca="true" t="shared" si="130" ref="AU93:AU107">IF(OR(AT93="OCS",AT93="RAF"),AT93,AS93)</f>
        <v>89</v>
      </c>
      <c r="AV93" s="34">
        <f t="shared" si="100"/>
        <v>88</v>
      </c>
      <c r="AW93" s="35">
        <f t="shared" si="101"/>
        <v>88</v>
      </c>
      <c r="AX93" s="31"/>
      <c r="AY93" s="32">
        <v>89</v>
      </c>
      <c r="AZ93" s="32"/>
      <c r="BA93" s="33">
        <f aca="true" t="shared" si="131" ref="BA93:BA107">IF(OR(AZ93="OCS",AZ93="RAF"),AZ93,AY93)</f>
        <v>89</v>
      </c>
      <c r="BB93" s="34">
        <f t="shared" si="102"/>
        <v>89</v>
      </c>
      <c r="BC93" s="35">
        <f t="shared" si="103"/>
        <v>89</v>
      </c>
      <c r="BD93" s="31"/>
      <c r="BE93" s="32">
        <v>90</v>
      </c>
      <c r="BF93" s="32"/>
      <c r="BG93" s="33">
        <f aca="true" t="shared" si="132" ref="BG93:BG107">IF(OR(BF93="OCS",BF93="RAF"),BF93,BE93)</f>
        <v>90</v>
      </c>
      <c r="BH93" s="34">
        <f t="shared" si="104"/>
        <v>89</v>
      </c>
      <c r="BI93" s="35">
        <f t="shared" si="105"/>
        <v>89</v>
      </c>
      <c r="BJ93" s="31"/>
      <c r="BK93" s="32">
        <v>90</v>
      </c>
      <c r="BL93" s="32"/>
      <c r="BM93" s="33">
        <f t="shared" si="106"/>
        <v>90</v>
      </c>
      <c r="BN93" s="34">
        <f t="shared" si="107"/>
        <v>89</v>
      </c>
      <c r="BO93" s="35">
        <f t="shared" si="108"/>
        <v>89</v>
      </c>
      <c r="BP93" s="31"/>
      <c r="BQ93" s="32">
        <v>90</v>
      </c>
      <c r="BR93" s="32"/>
      <c r="BS93" s="33">
        <f t="shared" si="109"/>
        <v>90</v>
      </c>
      <c r="BT93" s="34">
        <f t="shared" si="110"/>
        <v>89</v>
      </c>
      <c r="BU93" s="35">
        <f t="shared" si="111"/>
        <v>89</v>
      </c>
    </row>
    <row r="94" spans="1:73" ht="13.5" hidden="1">
      <c r="A94" s="30">
        <f t="shared" si="36"/>
        <v>90</v>
      </c>
      <c r="B94" s="15"/>
      <c r="C94" s="32">
        <v>90</v>
      </c>
      <c r="D94" s="32"/>
      <c r="E94" s="33">
        <f t="shared" si="123"/>
        <v>90</v>
      </c>
      <c r="F94" s="34">
        <f t="shared" si="87"/>
        <v>88</v>
      </c>
      <c r="G94" s="35">
        <f t="shared" si="88"/>
        <v>88</v>
      </c>
      <c r="H94" s="15">
        <v>1475</v>
      </c>
      <c r="I94" s="32">
        <v>90</v>
      </c>
      <c r="J94" s="32"/>
      <c r="K94" s="33">
        <f t="shared" si="124"/>
        <v>90</v>
      </c>
      <c r="L94" s="34">
        <f t="shared" si="89"/>
        <v>90</v>
      </c>
      <c r="M94" s="35">
        <f t="shared" si="122"/>
        <v>90</v>
      </c>
      <c r="N94" s="15">
        <v>1506</v>
      </c>
      <c r="O94" s="32" t="s">
        <v>127</v>
      </c>
      <c r="P94" s="32"/>
      <c r="Q94" s="33" t="str">
        <f t="shared" si="125"/>
        <v>BFD</v>
      </c>
      <c r="R94" s="34" t="str">
        <f t="shared" si="90"/>
        <v>BFD</v>
      </c>
      <c r="S94" s="35">
        <f t="shared" si="91"/>
        <v>9</v>
      </c>
      <c r="T94" s="15"/>
      <c r="U94" s="32" t="s">
        <v>130</v>
      </c>
      <c r="V94" s="32"/>
      <c r="W94" s="33" t="str">
        <f t="shared" si="126"/>
        <v>DNF</v>
      </c>
      <c r="X94" s="34" t="str">
        <f t="shared" si="92"/>
        <v>DNF</v>
      </c>
      <c r="Y94" s="35">
        <f t="shared" si="93"/>
        <v>9</v>
      </c>
      <c r="Z94" s="15">
        <v>1591</v>
      </c>
      <c r="AA94" s="32">
        <v>90</v>
      </c>
      <c r="AB94" s="32"/>
      <c r="AC94" s="33">
        <f t="shared" si="127"/>
        <v>90</v>
      </c>
      <c r="AD94" s="34">
        <f t="shared" si="94"/>
        <v>85</v>
      </c>
      <c r="AE94" s="35">
        <f t="shared" si="95"/>
        <v>85</v>
      </c>
      <c r="AF94" s="15"/>
      <c r="AG94" s="32">
        <v>90</v>
      </c>
      <c r="AH94" s="32"/>
      <c r="AI94" s="33">
        <f t="shared" si="128"/>
        <v>90</v>
      </c>
      <c r="AJ94" s="34">
        <f t="shared" si="96"/>
        <v>87</v>
      </c>
      <c r="AK94" s="35">
        <f t="shared" si="97"/>
        <v>87</v>
      </c>
      <c r="AL94" s="15"/>
      <c r="AM94" s="32">
        <v>90</v>
      </c>
      <c r="AN94" s="32"/>
      <c r="AO94" s="33">
        <f t="shared" si="129"/>
        <v>90</v>
      </c>
      <c r="AP94" s="34">
        <f t="shared" si="98"/>
        <v>90</v>
      </c>
      <c r="AQ94" s="35">
        <f t="shared" si="99"/>
        <v>90</v>
      </c>
      <c r="AR94" s="15"/>
      <c r="AS94" s="32">
        <v>90</v>
      </c>
      <c r="AT94" s="32"/>
      <c r="AU94" s="33">
        <f t="shared" si="130"/>
        <v>90</v>
      </c>
      <c r="AV94" s="34">
        <f t="shared" si="100"/>
        <v>89</v>
      </c>
      <c r="AW94" s="35">
        <f t="shared" si="101"/>
        <v>89</v>
      </c>
      <c r="AX94" s="31"/>
      <c r="AY94" s="32">
        <v>90</v>
      </c>
      <c r="AZ94" s="32"/>
      <c r="BA94" s="33">
        <f t="shared" si="131"/>
        <v>90</v>
      </c>
      <c r="BB94" s="34">
        <f t="shared" si="102"/>
        <v>90</v>
      </c>
      <c r="BC94" s="35">
        <f t="shared" si="103"/>
        <v>90</v>
      </c>
      <c r="BD94" s="31"/>
      <c r="BE94" s="32">
        <v>91</v>
      </c>
      <c r="BF94" s="32"/>
      <c r="BG94" s="33">
        <f t="shared" si="132"/>
        <v>91</v>
      </c>
      <c r="BH94" s="34">
        <f t="shared" si="104"/>
        <v>90</v>
      </c>
      <c r="BI94" s="35">
        <f t="shared" si="105"/>
        <v>90</v>
      </c>
      <c r="BJ94" s="31"/>
      <c r="BK94" s="32">
        <v>91</v>
      </c>
      <c r="BL94" s="32"/>
      <c r="BM94" s="33">
        <f t="shared" si="106"/>
        <v>91</v>
      </c>
      <c r="BN94" s="34">
        <f t="shared" si="107"/>
        <v>90</v>
      </c>
      <c r="BO94" s="35">
        <f t="shared" si="108"/>
        <v>90</v>
      </c>
      <c r="BP94" s="31"/>
      <c r="BQ94" s="32">
        <v>91</v>
      </c>
      <c r="BR94" s="32"/>
      <c r="BS94" s="33">
        <f t="shared" si="109"/>
        <v>91</v>
      </c>
      <c r="BT94" s="34">
        <f t="shared" si="110"/>
        <v>90</v>
      </c>
      <c r="BU94" s="35">
        <f t="shared" si="111"/>
        <v>90</v>
      </c>
    </row>
    <row r="95" spans="1:73" ht="13.5" hidden="1">
      <c r="A95" s="30">
        <f t="shared" si="36"/>
        <v>91</v>
      </c>
      <c r="B95" s="15"/>
      <c r="C95" s="32">
        <v>91</v>
      </c>
      <c r="D95" s="32"/>
      <c r="E95" s="33">
        <f t="shared" si="123"/>
        <v>91</v>
      </c>
      <c r="F95" s="34">
        <f t="shared" si="87"/>
        <v>89</v>
      </c>
      <c r="G95" s="35">
        <f t="shared" si="88"/>
        <v>89</v>
      </c>
      <c r="H95" s="15">
        <v>260</v>
      </c>
      <c r="I95" s="32">
        <v>91</v>
      </c>
      <c r="J95" s="32"/>
      <c r="K95" s="33">
        <f t="shared" si="124"/>
        <v>91</v>
      </c>
      <c r="L95" s="34">
        <f t="shared" si="89"/>
        <v>91</v>
      </c>
      <c r="M95" s="35">
        <f t="shared" si="122"/>
        <v>91</v>
      </c>
      <c r="N95" s="15">
        <v>1039</v>
      </c>
      <c r="O95" s="32" t="s">
        <v>127</v>
      </c>
      <c r="P95" s="32"/>
      <c r="Q95" s="33" t="str">
        <f t="shared" si="125"/>
        <v>BFD</v>
      </c>
      <c r="R95" s="34" t="str">
        <f t="shared" si="90"/>
        <v>BFD</v>
      </c>
      <c r="S95" s="35">
        <f t="shared" si="91"/>
        <v>9</v>
      </c>
      <c r="T95" s="15"/>
      <c r="U95" s="32" t="s">
        <v>130</v>
      </c>
      <c r="V95" s="32"/>
      <c r="W95" s="33" t="str">
        <f t="shared" si="126"/>
        <v>DNF</v>
      </c>
      <c r="X95" s="34" t="str">
        <f t="shared" si="92"/>
        <v>DNF</v>
      </c>
      <c r="Y95" s="35">
        <f t="shared" si="93"/>
        <v>9</v>
      </c>
      <c r="Z95" s="15">
        <v>1101</v>
      </c>
      <c r="AA95" s="32">
        <v>91</v>
      </c>
      <c r="AB95" s="32"/>
      <c r="AC95" s="33">
        <f t="shared" si="127"/>
        <v>91</v>
      </c>
      <c r="AD95" s="34">
        <f t="shared" si="94"/>
        <v>86</v>
      </c>
      <c r="AE95" s="35">
        <f t="shared" si="95"/>
        <v>86</v>
      </c>
      <c r="AF95" s="15"/>
      <c r="AG95" s="32">
        <v>91</v>
      </c>
      <c r="AH95" s="32"/>
      <c r="AI95" s="33">
        <f t="shared" si="128"/>
        <v>91</v>
      </c>
      <c r="AJ95" s="34">
        <f t="shared" si="96"/>
        <v>88</v>
      </c>
      <c r="AK95" s="35">
        <f t="shared" si="97"/>
        <v>88</v>
      </c>
      <c r="AL95" s="15"/>
      <c r="AM95" s="32">
        <v>91</v>
      </c>
      <c r="AN95" s="32"/>
      <c r="AO95" s="33">
        <f t="shared" si="129"/>
        <v>91</v>
      </c>
      <c r="AP95" s="34">
        <f t="shared" si="98"/>
        <v>91</v>
      </c>
      <c r="AQ95" s="35">
        <f t="shared" si="99"/>
        <v>91</v>
      </c>
      <c r="AR95" s="15"/>
      <c r="AS95" s="32">
        <v>91</v>
      </c>
      <c r="AT95" s="32"/>
      <c r="AU95" s="33">
        <f t="shared" si="130"/>
        <v>91</v>
      </c>
      <c r="AV95" s="34">
        <f t="shared" si="100"/>
        <v>90</v>
      </c>
      <c r="AW95" s="35">
        <f t="shared" si="101"/>
        <v>90</v>
      </c>
      <c r="AX95" s="31"/>
      <c r="AY95" s="32">
        <v>91</v>
      </c>
      <c r="AZ95" s="32"/>
      <c r="BA95" s="33">
        <f t="shared" si="131"/>
        <v>91</v>
      </c>
      <c r="BB95" s="34">
        <f t="shared" si="102"/>
        <v>91</v>
      </c>
      <c r="BC95" s="35">
        <f t="shared" si="103"/>
        <v>91</v>
      </c>
      <c r="BD95" s="31"/>
      <c r="BE95" s="32">
        <v>92</v>
      </c>
      <c r="BF95" s="32"/>
      <c r="BG95" s="33">
        <f t="shared" si="132"/>
        <v>92</v>
      </c>
      <c r="BH95" s="34">
        <f t="shared" si="104"/>
        <v>91</v>
      </c>
      <c r="BI95" s="35">
        <f t="shared" si="105"/>
        <v>91</v>
      </c>
      <c r="BJ95" s="31"/>
      <c r="BK95" s="32">
        <v>92</v>
      </c>
      <c r="BL95" s="32"/>
      <c r="BM95" s="33">
        <f t="shared" si="106"/>
        <v>92</v>
      </c>
      <c r="BN95" s="34">
        <f t="shared" si="107"/>
        <v>91</v>
      </c>
      <c r="BO95" s="35">
        <f t="shared" si="108"/>
        <v>91</v>
      </c>
      <c r="BP95" s="31"/>
      <c r="BQ95" s="32">
        <v>92</v>
      </c>
      <c r="BR95" s="32"/>
      <c r="BS95" s="33">
        <f t="shared" si="109"/>
        <v>92</v>
      </c>
      <c r="BT95" s="34">
        <f t="shared" si="110"/>
        <v>91</v>
      </c>
      <c r="BU95" s="35">
        <f t="shared" si="111"/>
        <v>91</v>
      </c>
    </row>
    <row r="96" spans="1:73" ht="13.5" hidden="1">
      <c r="A96" s="30">
        <f t="shared" si="36"/>
        <v>92</v>
      </c>
      <c r="B96" s="15"/>
      <c r="C96" s="32">
        <v>92</v>
      </c>
      <c r="D96" s="32"/>
      <c r="E96" s="33">
        <f t="shared" si="123"/>
        <v>92</v>
      </c>
      <c r="F96" s="34">
        <f t="shared" si="87"/>
        <v>90</v>
      </c>
      <c r="G96" s="35">
        <f t="shared" si="88"/>
        <v>90</v>
      </c>
      <c r="H96" s="15">
        <v>1669</v>
      </c>
      <c r="I96" s="32">
        <v>92</v>
      </c>
      <c r="J96" s="32"/>
      <c r="K96" s="33">
        <f t="shared" si="124"/>
        <v>92</v>
      </c>
      <c r="L96" s="34">
        <f t="shared" si="89"/>
        <v>92</v>
      </c>
      <c r="M96" s="35">
        <f t="shared" si="122"/>
        <v>92</v>
      </c>
      <c r="N96" s="15">
        <v>1586</v>
      </c>
      <c r="O96" s="32" t="s">
        <v>127</v>
      </c>
      <c r="P96" s="32"/>
      <c r="Q96" s="33" t="str">
        <f t="shared" si="125"/>
        <v>BFD</v>
      </c>
      <c r="R96" s="34" t="str">
        <f t="shared" si="90"/>
        <v>BFD</v>
      </c>
      <c r="S96" s="35">
        <f t="shared" si="91"/>
        <v>9</v>
      </c>
      <c r="T96" s="15"/>
      <c r="U96" s="32" t="s">
        <v>130</v>
      </c>
      <c r="V96" s="32"/>
      <c r="W96" s="33" t="str">
        <f t="shared" si="126"/>
        <v>DNF</v>
      </c>
      <c r="X96" s="34" t="str">
        <f t="shared" si="92"/>
        <v>DNF</v>
      </c>
      <c r="Y96" s="35">
        <f t="shared" si="93"/>
        <v>9</v>
      </c>
      <c r="Z96" s="15">
        <v>295</v>
      </c>
      <c r="AA96" s="32">
        <v>92</v>
      </c>
      <c r="AB96" s="32"/>
      <c r="AC96" s="33">
        <f t="shared" si="127"/>
        <v>92</v>
      </c>
      <c r="AD96" s="34">
        <f t="shared" si="94"/>
        <v>87</v>
      </c>
      <c r="AE96" s="35">
        <f t="shared" si="95"/>
        <v>87</v>
      </c>
      <c r="AF96" s="15"/>
      <c r="AG96" s="32">
        <v>92</v>
      </c>
      <c r="AH96" s="32"/>
      <c r="AI96" s="33">
        <f t="shared" si="128"/>
        <v>92</v>
      </c>
      <c r="AJ96" s="34">
        <f t="shared" si="96"/>
        <v>89</v>
      </c>
      <c r="AK96" s="35">
        <f t="shared" si="97"/>
        <v>89</v>
      </c>
      <c r="AL96" s="15"/>
      <c r="AM96" s="32">
        <v>92</v>
      </c>
      <c r="AN96" s="32"/>
      <c r="AO96" s="33">
        <f t="shared" si="129"/>
        <v>92</v>
      </c>
      <c r="AP96" s="34">
        <f t="shared" si="98"/>
        <v>92</v>
      </c>
      <c r="AQ96" s="35">
        <f t="shared" si="99"/>
        <v>92</v>
      </c>
      <c r="AR96" s="15"/>
      <c r="AS96" s="32">
        <v>92</v>
      </c>
      <c r="AT96" s="32"/>
      <c r="AU96" s="33">
        <f t="shared" si="130"/>
        <v>92</v>
      </c>
      <c r="AV96" s="34">
        <f t="shared" si="100"/>
        <v>91</v>
      </c>
      <c r="AW96" s="35">
        <f t="shared" si="101"/>
        <v>91</v>
      </c>
      <c r="AX96" s="31"/>
      <c r="AY96" s="32">
        <v>92</v>
      </c>
      <c r="AZ96" s="32"/>
      <c r="BA96" s="33">
        <f t="shared" si="131"/>
        <v>92</v>
      </c>
      <c r="BB96" s="34">
        <f t="shared" si="102"/>
        <v>92</v>
      </c>
      <c r="BC96" s="35">
        <f t="shared" si="103"/>
        <v>92</v>
      </c>
      <c r="BD96" s="31"/>
      <c r="BE96" s="32">
        <v>93</v>
      </c>
      <c r="BF96" s="32"/>
      <c r="BG96" s="33">
        <f t="shared" si="132"/>
        <v>93</v>
      </c>
      <c r="BH96" s="34">
        <f t="shared" si="104"/>
        <v>92</v>
      </c>
      <c r="BI96" s="35">
        <f t="shared" si="105"/>
        <v>92</v>
      </c>
      <c r="BJ96" s="31"/>
      <c r="BK96" s="32">
        <v>93</v>
      </c>
      <c r="BL96" s="32"/>
      <c r="BM96" s="33">
        <f t="shared" si="106"/>
        <v>93</v>
      </c>
      <c r="BN96" s="34">
        <f t="shared" si="107"/>
        <v>92</v>
      </c>
      <c r="BO96" s="35">
        <f t="shared" si="108"/>
        <v>92</v>
      </c>
      <c r="BP96" s="31"/>
      <c r="BQ96" s="32">
        <v>93</v>
      </c>
      <c r="BR96" s="32"/>
      <c r="BS96" s="33">
        <f t="shared" si="109"/>
        <v>93</v>
      </c>
      <c r="BT96" s="34">
        <f t="shared" si="110"/>
        <v>92</v>
      </c>
      <c r="BU96" s="35">
        <f t="shared" si="111"/>
        <v>92</v>
      </c>
    </row>
    <row r="97" spans="1:73" ht="13.5" hidden="1">
      <c r="A97" s="30">
        <f t="shared" si="36"/>
        <v>93</v>
      </c>
      <c r="B97" s="17"/>
      <c r="C97" s="32">
        <v>93</v>
      </c>
      <c r="D97" s="32"/>
      <c r="E97" s="33">
        <f t="shared" si="123"/>
        <v>93</v>
      </c>
      <c r="F97" s="34">
        <f t="shared" si="87"/>
        <v>91</v>
      </c>
      <c r="G97" s="35">
        <f t="shared" si="88"/>
        <v>91</v>
      </c>
      <c r="H97" s="17">
        <v>1688</v>
      </c>
      <c r="I97" s="32">
        <v>93</v>
      </c>
      <c r="J97" s="32"/>
      <c r="K97" s="33">
        <f t="shared" si="124"/>
        <v>93</v>
      </c>
      <c r="L97" s="34">
        <f t="shared" si="89"/>
        <v>93</v>
      </c>
      <c r="M97" s="35">
        <f t="shared" si="122"/>
        <v>93</v>
      </c>
      <c r="N97" s="17">
        <v>1713</v>
      </c>
      <c r="O97" s="32" t="s">
        <v>127</v>
      </c>
      <c r="P97" s="32"/>
      <c r="Q97" s="33" t="str">
        <f t="shared" si="125"/>
        <v>BFD</v>
      </c>
      <c r="R97" s="34" t="str">
        <f t="shared" si="90"/>
        <v>BFD</v>
      </c>
      <c r="S97" s="35">
        <f t="shared" si="91"/>
        <v>9</v>
      </c>
      <c r="T97" s="17"/>
      <c r="U97" s="32" t="s">
        <v>130</v>
      </c>
      <c r="V97" s="32"/>
      <c r="W97" s="33" t="str">
        <f t="shared" si="126"/>
        <v>DNF</v>
      </c>
      <c r="X97" s="34" t="str">
        <f t="shared" si="92"/>
        <v>DNF</v>
      </c>
      <c r="Y97" s="35">
        <f t="shared" si="93"/>
        <v>9</v>
      </c>
      <c r="Z97" s="17">
        <v>1542</v>
      </c>
      <c r="AA97" s="32">
        <v>93</v>
      </c>
      <c r="AB97" s="32"/>
      <c r="AC97" s="33">
        <f t="shared" si="127"/>
        <v>93</v>
      </c>
      <c r="AD97" s="34">
        <f t="shared" si="94"/>
        <v>88</v>
      </c>
      <c r="AE97" s="35">
        <f t="shared" si="95"/>
        <v>88</v>
      </c>
      <c r="AF97" s="17"/>
      <c r="AG97" s="32">
        <v>93</v>
      </c>
      <c r="AH97" s="32"/>
      <c r="AI97" s="33">
        <f t="shared" si="128"/>
        <v>93</v>
      </c>
      <c r="AJ97" s="34">
        <f t="shared" si="96"/>
        <v>90</v>
      </c>
      <c r="AK97" s="35">
        <f t="shared" si="97"/>
        <v>90</v>
      </c>
      <c r="AL97" s="17"/>
      <c r="AM97" s="32">
        <v>93</v>
      </c>
      <c r="AN97" s="32"/>
      <c r="AO97" s="33">
        <f t="shared" si="129"/>
        <v>93</v>
      </c>
      <c r="AP97" s="34">
        <f t="shared" si="98"/>
        <v>93</v>
      </c>
      <c r="AQ97" s="35">
        <f t="shared" si="99"/>
        <v>93</v>
      </c>
      <c r="AR97" s="17"/>
      <c r="AS97" s="32">
        <v>93</v>
      </c>
      <c r="AT97" s="32"/>
      <c r="AU97" s="33">
        <f t="shared" si="130"/>
        <v>93</v>
      </c>
      <c r="AV97" s="34">
        <f t="shared" si="100"/>
        <v>92</v>
      </c>
      <c r="AW97" s="35">
        <f t="shared" si="101"/>
        <v>92</v>
      </c>
      <c r="AX97" s="31"/>
      <c r="AY97" s="32">
        <v>93</v>
      </c>
      <c r="AZ97" s="32"/>
      <c r="BA97" s="33">
        <f t="shared" si="131"/>
        <v>93</v>
      </c>
      <c r="BB97" s="34">
        <f t="shared" si="102"/>
        <v>93</v>
      </c>
      <c r="BC97" s="35">
        <f t="shared" si="103"/>
        <v>93</v>
      </c>
      <c r="BD97" s="31"/>
      <c r="BE97" s="32">
        <v>94</v>
      </c>
      <c r="BF97" s="32"/>
      <c r="BG97" s="33">
        <f t="shared" si="132"/>
        <v>94</v>
      </c>
      <c r="BH97" s="34">
        <f t="shared" si="104"/>
        <v>93</v>
      </c>
      <c r="BI97" s="35">
        <f t="shared" si="105"/>
        <v>93</v>
      </c>
      <c r="BJ97" s="31"/>
      <c r="BK97" s="32">
        <v>94</v>
      </c>
      <c r="BL97" s="32"/>
      <c r="BM97" s="33">
        <f t="shared" si="106"/>
        <v>94</v>
      </c>
      <c r="BN97" s="34">
        <f t="shared" si="107"/>
        <v>93</v>
      </c>
      <c r="BO97" s="35">
        <f t="shared" si="108"/>
        <v>93</v>
      </c>
      <c r="BP97" s="31"/>
      <c r="BQ97" s="32">
        <v>94</v>
      </c>
      <c r="BR97" s="32"/>
      <c r="BS97" s="33">
        <f t="shared" si="109"/>
        <v>94</v>
      </c>
      <c r="BT97" s="34">
        <f t="shared" si="110"/>
        <v>93</v>
      </c>
      <c r="BU97" s="35">
        <f t="shared" si="111"/>
        <v>93</v>
      </c>
    </row>
    <row r="98" spans="1:73" ht="13.5" hidden="1">
      <c r="A98" s="30">
        <f t="shared" si="36"/>
        <v>94</v>
      </c>
      <c r="B98" s="15"/>
      <c r="C98" s="32">
        <v>94</v>
      </c>
      <c r="D98" s="32"/>
      <c r="E98" s="33">
        <f t="shared" si="123"/>
        <v>94</v>
      </c>
      <c r="F98" s="34">
        <f t="shared" si="87"/>
        <v>92</v>
      </c>
      <c r="G98" s="35">
        <f t="shared" si="88"/>
        <v>92</v>
      </c>
      <c r="H98" s="15">
        <v>1658</v>
      </c>
      <c r="I98" s="32">
        <v>94</v>
      </c>
      <c r="J98" s="32"/>
      <c r="K98" s="33">
        <f t="shared" si="124"/>
        <v>94</v>
      </c>
      <c r="L98" s="34">
        <f t="shared" si="89"/>
        <v>94</v>
      </c>
      <c r="M98" s="35">
        <f t="shared" si="122"/>
        <v>94</v>
      </c>
      <c r="N98" s="15">
        <v>1627</v>
      </c>
      <c r="O98" s="32" t="s">
        <v>127</v>
      </c>
      <c r="P98" s="32"/>
      <c r="Q98" s="33" t="str">
        <f t="shared" si="125"/>
        <v>BFD</v>
      </c>
      <c r="R98" s="34" t="str">
        <f t="shared" si="90"/>
        <v>BFD</v>
      </c>
      <c r="S98" s="35">
        <f t="shared" si="91"/>
        <v>9</v>
      </c>
      <c r="T98" s="15"/>
      <c r="U98" s="32" t="s">
        <v>130</v>
      </c>
      <c r="V98" s="32"/>
      <c r="W98" s="33" t="str">
        <f t="shared" si="126"/>
        <v>DNF</v>
      </c>
      <c r="X98" s="34" t="str">
        <f t="shared" si="92"/>
        <v>DNF</v>
      </c>
      <c r="Y98" s="35">
        <f t="shared" si="93"/>
        <v>9</v>
      </c>
      <c r="Z98" s="15">
        <v>733</v>
      </c>
      <c r="AA98" s="32">
        <v>94</v>
      </c>
      <c r="AB98" s="32"/>
      <c r="AC98" s="33">
        <f t="shared" si="127"/>
        <v>94</v>
      </c>
      <c r="AD98" s="34">
        <f t="shared" si="94"/>
        <v>89</v>
      </c>
      <c r="AE98" s="35">
        <f t="shared" si="95"/>
        <v>89</v>
      </c>
      <c r="AF98" s="15"/>
      <c r="AG98" s="32">
        <v>94</v>
      </c>
      <c r="AH98" s="32"/>
      <c r="AI98" s="33">
        <f t="shared" si="128"/>
        <v>94</v>
      </c>
      <c r="AJ98" s="34">
        <f t="shared" si="96"/>
        <v>91</v>
      </c>
      <c r="AK98" s="35">
        <f t="shared" si="97"/>
        <v>91</v>
      </c>
      <c r="AL98" s="15"/>
      <c r="AM98" s="32">
        <v>94</v>
      </c>
      <c r="AN98" s="32"/>
      <c r="AO98" s="33">
        <f t="shared" si="129"/>
        <v>94</v>
      </c>
      <c r="AP98" s="34">
        <f t="shared" si="98"/>
        <v>94</v>
      </c>
      <c r="AQ98" s="35">
        <f t="shared" si="99"/>
        <v>94</v>
      </c>
      <c r="AR98" s="15"/>
      <c r="AS98" s="32">
        <v>94</v>
      </c>
      <c r="AT98" s="32"/>
      <c r="AU98" s="33">
        <f t="shared" si="130"/>
        <v>94</v>
      </c>
      <c r="AV98" s="34">
        <f t="shared" si="100"/>
        <v>93</v>
      </c>
      <c r="AW98" s="35">
        <f t="shared" si="101"/>
        <v>93</v>
      </c>
      <c r="AX98" s="31"/>
      <c r="AY98" s="32">
        <v>94</v>
      </c>
      <c r="AZ98" s="32"/>
      <c r="BA98" s="33">
        <f t="shared" si="131"/>
        <v>94</v>
      </c>
      <c r="BB98" s="34">
        <f t="shared" si="102"/>
        <v>94</v>
      </c>
      <c r="BC98" s="35">
        <f t="shared" si="103"/>
        <v>94</v>
      </c>
      <c r="BD98" s="31"/>
      <c r="BE98" s="32">
        <v>95</v>
      </c>
      <c r="BF98" s="32"/>
      <c r="BG98" s="33">
        <f t="shared" si="132"/>
        <v>95</v>
      </c>
      <c r="BH98" s="34">
        <f t="shared" si="104"/>
        <v>94</v>
      </c>
      <c r="BI98" s="35">
        <f t="shared" si="105"/>
        <v>94</v>
      </c>
      <c r="BJ98" s="31"/>
      <c r="BK98" s="32">
        <v>95</v>
      </c>
      <c r="BL98" s="32"/>
      <c r="BM98" s="33">
        <f t="shared" si="106"/>
        <v>95</v>
      </c>
      <c r="BN98" s="34">
        <f t="shared" si="107"/>
        <v>94</v>
      </c>
      <c r="BO98" s="35">
        <f t="shared" si="108"/>
        <v>94</v>
      </c>
      <c r="BP98" s="31"/>
      <c r="BQ98" s="32">
        <v>95</v>
      </c>
      <c r="BR98" s="32"/>
      <c r="BS98" s="33">
        <f t="shared" si="109"/>
        <v>95</v>
      </c>
      <c r="BT98" s="34">
        <f t="shared" si="110"/>
        <v>94</v>
      </c>
      <c r="BU98" s="35">
        <f t="shared" si="111"/>
        <v>94</v>
      </c>
    </row>
    <row r="99" spans="1:73" ht="13.5" hidden="1">
      <c r="A99" s="30">
        <f t="shared" si="36"/>
        <v>95</v>
      </c>
      <c r="B99" s="15"/>
      <c r="C99" s="32">
        <v>95</v>
      </c>
      <c r="D99" s="32"/>
      <c r="E99" s="33">
        <f t="shared" si="123"/>
        <v>95</v>
      </c>
      <c r="F99" s="34">
        <f t="shared" si="87"/>
        <v>93</v>
      </c>
      <c r="G99" s="35">
        <f t="shared" si="88"/>
        <v>93</v>
      </c>
      <c r="H99" s="15">
        <v>531</v>
      </c>
      <c r="I99" s="32">
        <v>95</v>
      </c>
      <c r="J99" s="32"/>
      <c r="K99" s="33">
        <f t="shared" si="124"/>
        <v>95</v>
      </c>
      <c r="L99" s="34">
        <f t="shared" si="89"/>
        <v>95</v>
      </c>
      <c r="M99" s="35">
        <f t="shared" si="122"/>
        <v>95</v>
      </c>
      <c r="N99" s="15">
        <v>1658</v>
      </c>
      <c r="O99" s="32" t="s">
        <v>127</v>
      </c>
      <c r="P99" s="32"/>
      <c r="Q99" s="33" t="str">
        <f t="shared" si="125"/>
        <v>BFD</v>
      </c>
      <c r="R99" s="34" t="str">
        <f t="shared" si="90"/>
        <v>BFD</v>
      </c>
      <c r="S99" s="35">
        <f t="shared" si="91"/>
        <v>9</v>
      </c>
      <c r="T99" s="15"/>
      <c r="U99" s="32" t="s">
        <v>130</v>
      </c>
      <c r="V99" s="32"/>
      <c r="W99" s="33" t="str">
        <f t="shared" si="126"/>
        <v>DNF</v>
      </c>
      <c r="X99" s="34" t="str">
        <f t="shared" si="92"/>
        <v>DNF</v>
      </c>
      <c r="Y99" s="35">
        <f t="shared" si="93"/>
        <v>9</v>
      </c>
      <c r="Z99" s="15">
        <v>1090</v>
      </c>
      <c r="AA99" s="32">
        <v>95</v>
      </c>
      <c r="AB99" s="32"/>
      <c r="AC99" s="33">
        <f t="shared" si="127"/>
        <v>95</v>
      </c>
      <c r="AD99" s="34">
        <f t="shared" si="94"/>
        <v>90</v>
      </c>
      <c r="AE99" s="35">
        <f t="shared" si="95"/>
        <v>90</v>
      </c>
      <c r="AF99" s="15"/>
      <c r="AG99" s="32">
        <v>95</v>
      </c>
      <c r="AH99" s="32"/>
      <c r="AI99" s="33">
        <f t="shared" si="128"/>
        <v>95</v>
      </c>
      <c r="AJ99" s="34">
        <f t="shared" si="96"/>
        <v>92</v>
      </c>
      <c r="AK99" s="35">
        <f t="shared" si="97"/>
        <v>92</v>
      </c>
      <c r="AL99" s="15"/>
      <c r="AM99" s="32">
        <v>95</v>
      </c>
      <c r="AN99" s="32"/>
      <c r="AO99" s="33">
        <f t="shared" si="129"/>
        <v>95</v>
      </c>
      <c r="AP99" s="34">
        <f t="shared" si="98"/>
        <v>95</v>
      </c>
      <c r="AQ99" s="35">
        <f t="shared" si="99"/>
        <v>95</v>
      </c>
      <c r="AR99" s="15"/>
      <c r="AS99" s="32">
        <v>95</v>
      </c>
      <c r="AT99" s="32"/>
      <c r="AU99" s="33">
        <f t="shared" si="130"/>
        <v>95</v>
      </c>
      <c r="AV99" s="34">
        <f t="shared" si="100"/>
        <v>94</v>
      </c>
      <c r="AW99" s="35">
        <f t="shared" si="101"/>
        <v>94</v>
      </c>
      <c r="AX99" s="31"/>
      <c r="AY99" s="32">
        <v>95</v>
      </c>
      <c r="AZ99" s="32"/>
      <c r="BA99" s="33">
        <f t="shared" si="131"/>
        <v>95</v>
      </c>
      <c r="BB99" s="34">
        <f t="shared" si="102"/>
        <v>95</v>
      </c>
      <c r="BC99" s="35">
        <f t="shared" si="103"/>
        <v>95</v>
      </c>
      <c r="BD99" s="31"/>
      <c r="BE99" s="32">
        <v>96</v>
      </c>
      <c r="BF99" s="32"/>
      <c r="BG99" s="33">
        <f t="shared" si="132"/>
        <v>96</v>
      </c>
      <c r="BH99" s="34">
        <f t="shared" si="104"/>
        <v>95</v>
      </c>
      <c r="BI99" s="35">
        <f t="shared" si="105"/>
        <v>95</v>
      </c>
      <c r="BJ99" s="31"/>
      <c r="BK99" s="32">
        <v>96</v>
      </c>
      <c r="BL99" s="32"/>
      <c r="BM99" s="33">
        <f t="shared" si="106"/>
        <v>96</v>
      </c>
      <c r="BN99" s="34">
        <f t="shared" si="107"/>
        <v>95</v>
      </c>
      <c r="BO99" s="35">
        <f t="shared" si="108"/>
        <v>95</v>
      </c>
      <c r="BP99" s="31"/>
      <c r="BQ99" s="32">
        <v>96</v>
      </c>
      <c r="BR99" s="32"/>
      <c r="BS99" s="33">
        <f t="shared" si="109"/>
        <v>96</v>
      </c>
      <c r="BT99" s="34">
        <f t="shared" si="110"/>
        <v>95</v>
      </c>
      <c r="BU99" s="35">
        <f t="shared" si="111"/>
        <v>95</v>
      </c>
    </row>
    <row r="100" spans="1:73" ht="13.5" hidden="1">
      <c r="A100" s="30">
        <f t="shared" si="36"/>
        <v>96</v>
      </c>
      <c r="B100" s="15"/>
      <c r="C100" s="32">
        <v>96</v>
      </c>
      <c r="D100" s="32"/>
      <c r="E100" s="33">
        <f t="shared" si="123"/>
        <v>96</v>
      </c>
      <c r="F100" s="34">
        <f t="shared" si="87"/>
        <v>94</v>
      </c>
      <c r="G100" s="35">
        <f t="shared" si="88"/>
        <v>94</v>
      </c>
      <c r="H100" s="15">
        <v>1587</v>
      </c>
      <c r="I100" s="32">
        <v>96</v>
      </c>
      <c r="J100" s="32"/>
      <c r="K100" s="33">
        <f t="shared" si="124"/>
        <v>96</v>
      </c>
      <c r="L100" s="34">
        <f t="shared" si="89"/>
        <v>96</v>
      </c>
      <c r="M100" s="35">
        <f t="shared" si="122"/>
        <v>96</v>
      </c>
      <c r="N100" s="15">
        <v>1588</v>
      </c>
      <c r="O100" s="32" t="s">
        <v>127</v>
      </c>
      <c r="P100" s="32"/>
      <c r="Q100" s="33" t="str">
        <f t="shared" si="125"/>
        <v>BFD</v>
      </c>
      <c r="R100" s="34" t="str">
        <f t="shared" si="90"/>
        <v>BFD</v>
      </c>
      <c r="S100" s="35">
        <f t="shared" si="91"/>
        <v>9</v>
      </c>
      <c r="T100" s="15"/>
      <c r="U100" s="32" t="s">
        <v>130</v>
      </c>
      <c r="V100" s="32"/>
      <c r="W100" s="33" t="str">
        <f t="shared" si="126"/>
        <v>DNF</v>
      </c>
      <c r="X100" s="34" t="str">
        <f t="shared" si="92"/>
        <v>DNF</v>
      </c>
      <c r="Y100" s="35">
        <f t="shared" si="93"/>
        <v>9</v>
      </c>
      <c r="Z100" s="15">
        <v>1586</v>
      </c>
      <c r="AA100" s="32">
        <v>96</v>
      </c>
      <c r="AB100" s="32"/>
      <c r="AC100" s="33">
        <f t="shared" si="127"/>
        <v>96</v>
      </c>
      <c r="AD100" s="34">
        <f t="shared" si="94"/>
        <v>91</v>
      </c>
      <c r="AE100" s="35">
        <f t="shared" si="95"/>
        <v>91</v>
      </c>
      <c r="AF100" s="15"/>
      <c r="AG100" s="32">
        <v>96</v>
      </c>
      <c r="AH100" s="32"/>
      <c r="AI100" s="33">
        <f t="shared" si="128"/>
        <v>96</v>
      </c>
      <c r="AJ100" s="34">
        <f t="shared" si="96"/>
        <v>93</v>
      </c>
      <c r="AK100" s="35">
        <f t="shared" si="97"/>
        <v>93</v>
      </c>
      <c r="AL100" s="15"/>
      <c r="AM100" s="32">
        <v>96</v>
      </c>
      <c r="AN100" s="32"/>
      <c r="AO100" s="33">
        <f t="shared" si="129"/>
        <v>96</v>
      </c>
      <c r="AP100" s="34">
        <f t="shared" si="98"/>
        <v>96</v>
      </c>
      <c r="AQ100" s="35">
        <f t="shared" si="99"/>
        <v>96</v>
      </c>
      <c r="AR100" s="15"/>
      <c r="AS100" s="32">
        <v>96</v>
      </c>
      <c r="AT100" s="32"/>
      <c r="AU100" s="33">
        <f t="shared" si="130"/>
        <v>96</v>
      </c>
      <c r="AV100" s="34">
        <f t="shared" si="100"/>
        <v>95</v>
      </c>
      <c r="AW100" s="35">
        <f t="shared" si="101"/>
        <v>95</v>
      </c>
      <c r="AX100" s="31"/>
      <c r="AY100" s="32">
        <v>96</v>
      </c>
      <c r="AZ100" s="32"/>
      <c r="BA100" s="33">
        <f t="shared" si="131"/>
        <v>96</v>
      </c>
      <c r="BB100" s="34">
        <f t="shared" si="102"/>
        <v>96</v>
      </c>
      <c r="BC100" s="35">
        <f t="shared" si="103"/>
        <v>96</v>
      </c>
      <c r="BD100" s="31"/>
      <c r="BE100" s="32">
        <v>97</v>
      </c>
      <c r="BF100" s="32"/>
      <c r="BG100" s="33">
        <f t="shared" si="132"/>
        <v>97</v>
      </c>
      <c r="BH100" s="34">
        <f t="shared" si="104"/>
        <v>96</v>
      </c>
      <c r="BI100" s="35">
        <f t="shared" si="105"/>
        <v>96</v>
      </c>
      <c r="BJ100" s="31"/>
      <c r="BK100" s="32">
        <v>97</v>
      </c>
      <c r="BL100" s="32"/>
      <c r="BM100" s="33">
        <f t="shared" si="106"/>
        <v>97</v>
      </c>
      <c r="BN100" s="34">
        <f t="shared" si="107"/>
        <v>96</v>
      </c>
      <c r="BO100" s="35">
        <f t="shared" si="108"/>
        <v>96</v>
      </c>
      <c r="BP100" s="31"/>
      <c r="BQ100" s="32">
        <v>97</v>
      </c>
      <c r="BR100" s="32"/>
      <c r="BS100" s="33">
        <f t="shared" si="109"/>
        <v>97</v>
      </c>
      <c r="BT100" s="34">
        <f t="shared" si="110"/>
        <v>96</v>
      </c>
      <c r="BU100" s="35">
        <f t="shared" si="111"/>
        <v>96</v>
      </c>
    </row>
    <row r="101" spans="1:73" ht="13.5" hidden="1">
      <c r="A101" s="30">
        <f aca="true" t="shared" si="133" ref="A101:A107">A100+1</f>
        <v>97</v>
      </c>
      <c r="B101" s="15"/>
      <c r="C101" s="32">
        <v>97</v>
      </c>
      <c r="D101" s="32"/>
      <c r="E101" s="33">
        <f t="shared" si="123"/>
        <v>97</v>
      </c>
      <c r="F101" s="34">
        <f aca="true" t="shared" si="134" ref="F101:F107">IF(OR(D101="OCS",D101="RAF",E101="DNC",E101="DNS",E101="BFD",E101="DNF",E101="DSQ",E101="DNG",E101="DNE"),E101,RANK(E101,E$5:E$107,1))</f>
        <v>95</v>
      </c>
      <c r="G101" s="35">
        <f aca="true" t="shared" si="135" ref="G101:G107">IF(OR(E101="OCS",E101="RAF",E101="DNC",E101="DNS",E101="DNF"),$D$1+1,IF(OR(E101="DSQ",E101="DNG",E101="BFD",E101="DNE"),$D$1+1,RANK(E101,E$5:E$107,1)))</f>
        <v>95</v>
      </c>
      <c r="H101" s="15">
        <v>716</v>
      </c>
      <c r="I101" s="32">
        <v>97</v>
      </c>
      <c r="J101" s="32"/>
      <c r="K101" s="33">
        <f t="shared" si="124"/>
        <v>97</v>
      </c>
      <c r="L101" s="34">
        <f aca="true" t="shared" si="136" ref="L101:L107">IF(OR(J101="OCS",J101="RAF",K101="DNC",K101="DNS",K101="BFD",K101="DNF",K101="DSQ",K101="DNG",E101="DNE"),K101,RANK(K101,K$5:K$107,1))</f>
        <v>97</v>
      </c>
      <c r="M101" s="35">
        <f aca="true" t="shared" si="137" ref="M101:M107">IF(OR(K101="OCS",K101="RAF",K101="DNC",K101="DNS",K101="DNF"),$J$1+1,IF(OR(K101="DSQ",K101="DNG",K101="BFD",K101="DNE"),$J$1+1,RANK(K101,K$5:K$107,1)))</f>
        <v>97</v>
      </c>
      <c r="N101" s="15">
        <v>1669</v>
      </c>
      <c r="O101" s="32" t="s">
        <v>127</v>
      </c>
      <c r="P101" s="32"/>
      <c r="Q101" s="33" t="str">
        <f t="shared" si="125"/>
        <v>BFD</v>
      </c>
      <c r="R101" s="34" t="str">
        <f aca="true" t="shared" si="138" ref="R101:R107">IF(OR(P101="OCS",P101="RAF",Q101="DNC",Q101="DNS",Q101="BFD",Q101="DNF",Q101="DSQ",Q101="DNG",Q101="DNE"),Q101,RANK(Q101,Q$5:Q$107,1))</f>
        <v>BFD</v>
      </c>
      <c r="S101" s="35">
        <f aca="true" t="shared" si="139" ref="S101:S107">IF(OR(Q101="OCS",Q101="RAF",Q101="DNC",Q101="DNS",Q101="DNF"),$P$1+1,IF(OR(Q101="DSQ",Q101="DNG",Q101="BFD",Q101="DNE"),$P$1+1,RANK(Q101,Q$5:Q$107,1)))</f>
        <v>9</v>
      </c>
      <c r="T101" s="15"/>
      <c r="U101" s="32" t="s">
        <v>130</v>
      </c>
      <c r="V101" s="32"/>
      <c r="W101" s="33" t="str">
        <f t="shared" si="126"/>
        <v>DNF</v>
      </c>
      <c r="X101" s="34" t="str">
        <f aca="true" t="shared" si="140" ref="X101:X107">IF(OR(V101="OCS",V101="RAF",W101="DNC",W101="DNS",W101="BFD",W101="DNF",W101="DSQ",W101="DNG",W101="DNE"),W101,RANK(W101,W$5:W$107,1))</f>
        <v>DNF</v>
      </c>
      <c r="Y101" s="35">
        <f aca="true" t="shared" si="141" ref="Y101:Y107">IF(OR(W101="OCS",W101="RAF",W101="DNC",W101="DNS",W101="DNF"),$V$1+1,IF(OR(W101="DSQ",W101="DNG",W101="BFD",W101="DNE"),$V$1+1,RANK(W101,W$5:W$107,1)))</f>
        <v>9</v>
      </c>
      <c r="Z101" s="15">
        <v>1658</v>
      </c>
      <c r="AA101" s="32">
        <v>97</v>
      </c>
      <c r="AB101" s="32"/>
      <c r="AC101" s="33">
        <f t="shared" si="127"/>
        <v>97</v>
      </c>
      <c r="AD101" s="34">
        <f aca="true" t="shared" si="142" ref="AD101:AD107">IF(OR(AB101="OCS",AB101="RAF",AC101="DNC",AC101="DNS",AC101="BFD",AC101="DNF",AC101="DSQ",AC101="DNG",AC101="DNE"),AC101,RANK(AC101,AC$5:AC$107,1))</f>
        <v>92</v>
      </c>
      <c r="AE101" s="35">
        <f aca="true" t="shared" si="143" ref="AE101:AE107">IF(OR(AC101="OCS",AC101="RAF",AC101="DNC",AC101="DNS",AC101="DNF"),$AB$1+1,IF(OR(AC101="DSQ",AC101="DNG",AC101="BFD",AC101="DNE"),$AB$1+1,RANK(AC101,AC$5:AC$107,1)))</f>
        <v>92</v>
      </c>
      <c r="AF101" s="15"/>
      <c r="AG101" s="32">
        <v>97</v>
      </c>
      <c r="AH101" s="32"/>
      <c r="AI101" s="33">
        <f t="shared" si="128"/>
        <v>97</v>
      </c>
      <c r="AJ101" s="34">
        <f aca="true" t="shared" si="144" ref="AJ101:AJ107">IF(OR(AH101="OCS",AH101="RAF",AI101="DNC",AI101="DNS",AI101="BFD",AI101="DNF",AI101="DSQ",AI101="DNG",AI101="DNE"),AI101,RANK(AI101,AI$5:AI$107,1))</f>
        <v>94</v>
      </c>
      <c r="AK101" s="35">
        <f aca="true" t="shared" si="145" ref="AK101:AK107">IF(OR(AI101="OCS",AI101="RAF",AI101="DNC",AI101="DNS",AI101="DNF"),$AH$1+1,IF(OR(AI101="DSQ",AI101="DNG",AI101="BFD",AI101="DNE"),$AH$1+1,RANK(AI101,AI$5:AI$107,1)))</f>
        <v>94</v>
      </c>
      <c r="AL101" s="15"/>
      <c r="AM101" s="32">
        <v>97</v>
      </c>
      <c r="AN101" s="32"/>
      <c r="AO101" s="33">
        <f t="shared" si="129"/>
        <v>97</v>
      </c>
      <c r="AP101" s="34">
        <f aca="true" t="shared" si="146" ref="AP101:AP107">IF(OR(AN101="OCS",AN101="RAF",AO101="DNC",AO101="DNS",AO101="BFD",AO101="DNF",AO101="DSQ",AO101="DNG",AO101="DNE"),AO101,RANK(AO101,AO$5:AO$107,1))</f>
        <v>97</v>
      </c>
      <c r="AQ101" s="35">
        <f aca="true" t="shared" si="147" ref="AQ101:AQ107">IF(OR(AO101="OCS",AO101="RAF",AO101="DNC",AO101="DNS",AO101="DNF"),$AN$1+1,IF(OR(AO101="DSQ",AO101="DNG",AO101="BFD",AO101="DNE"),$AN$1+1,RANK(AO101,AO$5:AO$107,1)))</f>
        <v>97</v>
      </c>
      <c r="AR101" s="15"/>
      <c r="AS101" s="32">
        <v>97</v>
      </c>
      <c r="AT101" s="32"/>
      <c r="AU101" s="33">
        <f t="shared" si="130"/>
        <v>97</v>
      </c>
      <c r="AV101" s="34">
        <f aca="true" t="shared" si="148" ref="AV101:AV107">IF(OR(AT101="OCS",AT101="RAF",AU101="DNC",AU101="DNS",AU101="BFD",AU101="DNF",AU101="DSQ",AU101="DNG",AU101="DNE"),AU101,RANK(AU101,AU$5:AU$107,1))</f>
        <v>96</v>
      </c>
      <c r="AW101" s="35">
        <f aca="true" t="shared" si="149" ref="AW101:AW107">IF(OR(AU101="OCS",AU101="RAF",AU101="DNC",AU101="DNS",AU101="DNF"),$AT$1+1,IF(OR(AU101="DSQ",AU101="DNG",AU101="BFD",AU101="DNE"),$AT$1+1,RANK(AU101,AU$5:AU$107,1)))</f>
        <v>96</v>
      </c>
      <c r="AX101" s="31"/>
      <c r="AY101" s="32">
        <v>97</v>
      </c>
      <c r="AZ101" s="32"/>
      <c r="BA101" s="33">
        <f t="shared" si="131"/>
        <v>97</v>
      </c>
      <c r="BB101" s="34">
        <f aca="true" t="shared" si="150" ref="BB101:BB107">IF(OR(AZ101="OCS",AZ101="RAF",BA101="DNC",BA101="DNS",BA101="BFD",BA101="DNF",BA101="DSQ",BA101="DNG"),BA101,RANK(BA101,BA$5:BA$107,1))</f>
        <v>97</v>
      </c>
      <c r="BC101" s="35">
        <f aca="true" t="shared" si="151" ref="BC101:BC107">IF(OR(BA101="OCS",BA101="RAF",BA101="DNC",BA101="DNS",BA101="DNF"),$AT$1+1,IF(OR(BA101="DSQ",BA101="DNG",BA101="BFD",BA101="DNE"),$AT$1+1,RANK(BA101,BA$5:BA$107,1)))</f>
        <v>97</v>
      </c>
      <c r="BD101" s="31"/>
      <c r="BE101" s="32">
        <v>98</v>
      </c>
      <c r="BF101" s="32"/>
      <c r="BG101" s="33">
        <f t="shared" si="132"/>
        <v>98</v>
      </c>
      <c r="BH101" s="34">
        <f aca="true" t="shared" si="152" ref="BH101:BH107">IF(OR(BF101="OCS",BF101="RAF",BG101="DNC",BG101="DNS",BG101="BFD",BG101="DNF",BG101="DSQ",BG101="DNG"),BG101,RANK(BG101,BG$5:BG$107,1))</f>
        <v>97</v>
      </c>
      <c r="BI101" s="35">
        <f aca="true" t="shared" si="153" ref="BI101:BI107">IF(OR(BG101="OCS",BG101="RAF",BG101="DNC",BG101="DNS",BG101="DNF"),$AT$1+1,IF(OR(BG101="DSQ",BG101="DNG",BG101="BFD",BG101="DNE"),$AT$1+1,RANK(BG101,BG$5:BG$107,1)))</f>
        <v>97</v>
      </c>
      <c r="BJ101" s="31"/>
      <c r="BK101" s="32">
        <v>98</v>
      </c>
      <c r="BL101" s="32"/>
      <c r="BM101" s="33">
        <f t="shared" si="106"/>
        <v>98</v>
      </c>
      <c r="BN101" s="34">
        <f t="shared" si="107"/>
        <v>97</v>
      </c>
      <c r="BO101" s="35">
        <f t="shared" si="108"/>
        <v>97</v>
      </c>
      <c r="BP101" s="31"/>
      <c r="BQ101" s="32">
        <v>98</v>
      </c>
      <c r="BR101" s="32"/>
      <c r="BS101" s="33">
        <f t="shared" si="109"/>
        <v>98</v>
      </c>
      <c r="BT101" s="34">
        <f t="shared" si="110"/>
        <v>97</v>
      </c>
      <c r="BU101" s="35">
        <f t="shared" si="111"/>
        <v>97</v>
      </c>
    </row>
    <row r="102" spans="1:73" ht="13.5" hidden="1">
      <c r="A102" s="30">
        <f t="shared" si="133"/>
        <v>98</v>
      </c>
      <c r="B102" s="15"/>
      <c r="C102" s="32" t="s">
        <v>130</v>
      </c>
      <c r="D102" s="32"/>
      <c r="E102" s="33" t="str">
        <f>IF(OR(D102="OCS",D102="RAF"),D102,C102)</f>
        <v>DNF</v>
      </c>
      <c r="F102" s="34" t="str">
        <f t="shared" si="134"/>
        <v>DNF</v>
      </c>
      <c r="G102" s="35">
        <f t="shared" si="135"/>
        <v>9</v>
      </c>
      <c r="H102" s="15">
        <v>1432</v>
      </c>
      <c r="I102" s="32">
        <v>98</v>
      </c>
      <c r="J102" s="32"/>
      <c r="K102" s="33">
        <f t="shared" si="124"/>
        <v>98</v>
      </c>
      <c r="L102" s="34">
        <f t="shared" si="136"/>
        <v>98</v>
      </c>
      <c r="M102" s="35">
        <f t="shared" si="137"/>
        <v>98</v>
      </c>
      <c r="N102" s="15">
        <v>1472</v>
      </c>
      <c r="O102" s="32" t="s">
        <v>127</v>
      </c>
      <c r="P102" s="32"/>
      <c r="Q102" s="33" t="str">
        <f t="shared" si="125"/>
        <v>BFD</v>
      </c>
      <c r="R102" s="34" t="str">
        <f t="shared" si="138"/>
        <v>BFD</v>
      </c>
      <c r="S102" s="35">
        <f t="shared" si="139"/>
        <v>9</v>
      </c>
      <c r="T102" s="15"/>
      <c r="U102" s="32" t="s">
        <v>130</v>
      </c>
      <c r="V102" s="32"/>
      <c r="W102" s="33" t="str">
        <f t="shared" si="126"/>
        <v>DNF</v>
      </c>
      <c r="X102" s="34" t="str">
        <f t="shared" si="140"/>
        <v>DNF</v>
      </c>
      <c r="Y102" s="35">
        <f t="shared" si="141"/>
        <v>9</v>
      </c>
      <c r="Z102" s="15">
        <v>1594</v>
      </c>
      <c r="AA102" s="32">
        <v>98</v>
      </c>
      <c r="AB102" s="32"/>
      <c r="AC102" s="33">
        <f t="shared" si="127"/>
        <v>98</v>
      </c>
      <c r="AD102" s="34">
        <f t="shared" si="142"/>
        <v>93</v>
      </c>
      <c r="AE102" s="35">
        <f t="shared" si="143"/>
        <v>93</v>
      </c>
      <c r="AF102" s="15"/>
      <c r="AG102" s="32">
        <v>98</v>
      </c>
      <c r="AH102" s="32"/>
      <c r="AI102" s="33">
        <f t="shared" si="128"/>
        <v>98</v>
      </c>
      <c r="AJ102" s="34">
        <f t="shared" si="144"/>
        <v>95</v>
      </c>
      <c r="AK102" s="35">
        <f t="shared" si="145"/>
        <v>95</v>
      </c>
      <c r="AL102" s="15"/>
      <c r="AM102" s="32">
        <v>98</v>
      </c>
      <c r="AN102" s="32"/>
      <c r="AO102" s="33">
        <f t="shared" si="129"/>
        <v>98</v>
      </c>
      <c r="AP102" s="34">
        <f t="shared" si="146"/>
        <v>98</v>
      </c>
      <c r="AQ102" s="35">
        <f t="shared" si="147"/>
        <v>98</v>
      </c>
      <c r="AR102" s="15"/>
      <c r="AS102" s="32">
        <v>98</v>
      </c>
      <c r="AT102" s="32"/>
      <c r="AU102" s="33">
        <f t="shared" si="130"/>
        <v>98</v>
      </c>
      <c r="AV102" s="34">
        <f t="shared" si="148"/>
        <v>97</v>
      </c>
      <c r="AW102" s="35">
        <f t="shared" si="149"/>
        <v>97</v>
      </c>
      <c r="AX102" s="31"/>
      <c r="AY102" s="32">
        <v>98</v>
      </c>
      <c r="AZ102" s="32"/>
      <c r="BA102" s="33">
        <f t="shared" si="131"/>
        <v>98</v>
      </c>
      <c r="BB102" s="34">
        <f t="shared" si="150"/>
        <v>98</v>
      </c>
      <c r="BC102" s="35">
        <f t="shared" si="151"/>
        <v>98</v>
      </c>
      <c r="BD102" s="31"/>
      <c r="BE102" s="32">
        <v>99</v>
      </c>
      <c r="BF102" s="32"/>
      <c r="BG102" s="33">
        <f t="shared" si="132"/>
        <v>99</v>
      </c>
      <c r="BH102" s="34">
        <f t="shared" si="152"/>
        <v>98</v>
      </c>
      <c r="BI102" s="35">
        <f t="shared" si="153"/>
        <v>98</v>
      </c>
      <c r="BJ102" s="31"/>
      <c r="BK102" s="32">
        <v>99</v>
      </c>
      <c r="BL102" s="32"/>
      <c r="BM102" s="33">
        <f t="shared" si="106"/>
        <v>99</v>
      </c>
      <c r="BN102" s="34">
        <f t="shared" si="107"/>
        <v>98</v>
      </c>
      <c r="BO102" s="35">
        <f t="shared" si="108"/>
        <v>98</v>
      </c>
      <c r="BP102" s="31"/>
      <c r="BQ102" s="32">
        <v>99</v>
      </c>
      <c r="BR102" s="32"/>
      <c r="BS102" s="33">
        <f t="shared" si="109"/>
        <v>99</v>
      </c>
      <c r="BT102" s="34">
        <f t="shared" si="110"/>
        <v>98</v>
      </c>
      <c r="BU102" s="35">
        <f t="shared" si="111"/>
        <v>98</v>
      </c>
    </row>
    <row r="103" spans="1:73" ht="13.5" hidden="1">
      <c r="A103" s="30">
        <f t="shared" si="133"/>
        <v>99</v>
      </c>
      <c r="B103" s="15"/>
      <c r="C103" s="32" t="s">
        <v>128</v>
      </c>
      <c r="D103" s="32"/>
      <c r="E103" s="33" t="str">
        <f t="shared" si="123"/>
        <v>DNC</v>
      </c>
      <c r="F103" s="34" t="str">
        <f t="shared" si="134"/>
        <v>DNC</v>
      </c>
      <c r="G103" s="35">
        <f t="shared" si="135"/>
        <v>9</v>
      </c>
      <c r="H103" s="15">
        <v>1506</v>
      </c>
      <c r="I103" s="32" t="s">
        <v>128</v>
      </c>
      <c r="J103" s="32"/>
      <c r="K103" s="33" t="str">
        <f t="shared" si="124"/>
        <v>DNC</v>
      </c>
      <c r="L103" s="34" t="str">
        <f t="shared" si="136"/>
        <v>DNC</v>
      </c>
      <c r="M103" s="35">
        <f t="shared" si="137"/>
        <v>9</v>
      </c>
      <c r="N103" s="15">
        <v>1652</v>
      </c>
      <c r="O103" s="32" t="s">
        <v>127</v>
      </c>
      <c r="P103" s="32"/>
      <c r="Q103" s="33" t="str">
        <f t="shared" si="125"/>
        <v>BFD</v>
      </c>
      <c r="R103" s="34" t="str">
        <f t="shared" si="138"/>
        <v>BFD</v>
      </c>
      <c r="S103" s="35">
        <f t="shared" si="139"/>
        <v>9</v>
      </c>
      <c r="T103" s="15"/>
      <c r="U103" s="32" t="s">
        <v>130</v>
      </c>
      <c r="V103" s="32"/>
      <c r="W103" s="33" t="str">
        <f t="shared" si="126"/>
        <v>DNF</v>
      </c>
      <c r="X103" s="34" t="str">
        <f t="shared" si="140"/>
        <v>DNF</v>
      </c>
      <c r="Y103" s="35">
        <f t="shared" si="141"/>
        <v>9</v>
      </c>
      <c r="Z103" s="15">
        <v>1249</v>
      </c>
      <c r="AA103" s="32">
        <v>99</v>
      </c>
      <c r="AB103" s="32"/>
      <c r="AC103" s="33">
        <f t="shared" si="127"/>
        <v>99</v>
      </c>
      <c r="AD103" s="34">
        <f t="shared" si="142"/>
        <v>94</v>
      </c>
      <c r="AE103" s="35">
        <f t="shared" si="143"/>
        <v>94</v>
      </c>
      <c r="AF103" s="15"/>
      <c r="AG103" s="32">
        <v>99</v>
      </c>
      <c r="AH103" s="32"/>
      <c r="AI103" s="33">
        <f t="shared" si="128"/>
        <v>99</v>
      </c>
      <c r="AJ103" s="34">
        <f t="shared" si="144"/>
        <v>96</v>
      </c>
      <c r="AK103" s="35">
        <f t="shared" si="145"/>
        <v>96</v>
      </c>
      <c r="AL103" s="15"/>
      <c r="AM103" s="32">
        <v>99</v>
      </c>
      <c r="AN103" s="32"/>
      <c r="AO103" s="33">
        <f t="shared" si="129"/>
        <v>99</v>
      </c>
      <c r="AP103" s="34">
        <f t="shared" si="146"/>
        <v>99</v>
      </c>
      <c r="AQ103" s="35">
        <f t="shared" si="147"/>
        <v>99</v>
      </c>
      <c r="AR103" s="15"/>
      <c r="AS103" s="32">
        <v>99</v>
      </c>
      <c r="AT103" s="32"/>
      <c r="AU103" s="33">
        <f t="shared" si="130"/>
        <v>99</v>
      </c>
      <c r="AV103" s="34">
        <f t="shared" si="148"/>
        <v>98</v>
      </c>
      <c r="AW103" s="35">
        <f t="shared" si="149"/>
        <v>98</v>
      </c>
      <c r="AX103" s="31"/>
      <c r="AY103" s="32">
        <v>99</v>
      </c>
      <c r="AZ103" s="32"/>
      <c r="BA103" s="33">
        <f t="shared" si="131"/>
        <v>99</v>
      </c>
      <c r="BB103" s="34">
        <f t="shared" si="150"/>
        <v>99</v>
      </c>
      <c r="BC103" s="35">
        <f t="shared" si="151"/>
        <v>99</v>
      </c>
      <c r="BD103" s="31"/>
      <c r="BE103" s="32">
        <v>100</v>
      </c>
      <c r="BF103" s="32"/>
      <c r="BG103" s="33">
        <f t="shared" si="132"/>
        <v>100</v>
      </c>
      <c r="BH103" s="34">
        <f t="shared" si="152"/>
        <v>99</v>
      </c>
      <c r="BI103" s="35">
        <f t="shared" si="153"/>
        <v>99</v>
      </c>
      <c r="BJ103" s="31"/>
      <c r="BK103" s="32">
        <v>100</v>
      </c>
      <c r="BL103" s="32"/>
      <c r="BM103" s="33">
        <f t="shared" si="106"/>
        <v>100</v>
      </c>
      <c r="BN103" s="34">
        <f t="shared" si="107"/>
        <v>99</v>
      </c>
      <c r="BO103" s="35">
        <f t="shared" si="108"/>
        <v>99</v>
      </c>
      <c r="BP103" s="31"/>
      <c r="BQ103" s="32">
        <v>100</v>
      </c>
      <c r="BR103" s="32"/>
      <c r="BS103" s="33">
        <f t="shared" si="109"/>
        <v>100</v>
      </c>
      <c r="BT103" s="34">
        <f t="shared" si="110"/>
        <v>99</v>
      </c>
      <c r="BU103" s="35">
        <f t="shared" si="111"/>
        <v>99</v>
      </c>
    </row>
    <row r="104" spans="1:73" ht="13.5" hidden="1">
      <c r="A104" s="30">
        <f t="shared" si="133"/>
        <v>100</v>
      </c>
      <c r="B104" s="15"/>
      <c r="C104" s="32" t="s">
        <v>128</v>
      </c>
      <c r="D104" s="32"/>
      <c r="E104" s="33" t="str">
        <f t="shared" si="123"/>
        <v>DNC</v>
      </c>
      <c r="F104" s="34" t="str">
        <f t="shared" si="134"/>
        <v>DNC</v>
      </c>
      <c r="G104" s="35">
        <f t="shared" si="135"/>
        <v>9</v>
      </c>
      <c r="H104" s="15">
        <v>1039</v>
      </c>
      <c r="I104" s="32" t="s">
        <v>128</v>
      </c>
      <c r="J104" s="32"/>
      <c r="K104" s="33" t="str">
        <f t="shared" si="124"/>
        <v>DNC</v>
      </c>
      <c r="L104" s="34" t="str">
        <f t="shared" si="136"/>
        <v>DNC</v>
      </c>
      <c r="M104" s="35">
        <f t="shared" si="137"/>
        <v>9</v>
      </c>
      <c r="N104" s="15">
        <v>733</v>
      </c>
      <c r="O104" s="32" t="s">
        <v>127</v>
      </c>
      <c r="P104" s="32"/>
      <c r="Q104" s="33" t="str">
        <f t="shared" si="125"/>
        <v>BFD</v>
      </c>
      <c r="R104" s="34" t="str">
        <f t="shared" si="138"/>
        <v>BFD</v>
      </c>
      <c r="S104" s="35">
        <f t="shared" si="139"/>
        <v>9</v>
      </c>
      <c r="T104" s="15"/>
      <c r="U104" s="32" t="s">
        <v>130</v>
      </c>
      <c r="V104" s="32"/>
      <c r="W104" s="33" t="str">
        <f t="shared" si="126"/>
        <v>DNF</v>
      </c>
      <c r="X104" s="34" t="str">
        <f t="shared" si="140"/>
        <v>DNF</v>
      </c>
      <c r="Y104" s="35">
        <f t="shared" si="141"/>
        <v>9</v>
      </c>
      <c r="Z104" s="15">
        <v>1038</v>
      </c>
      <c r="AA104" s="32" t="s">
        <v>132</v>
      </c>
      <c r="AB104" s="32"/>
      <c r="AC104" s="33" t="str">
        <f t="shared" si="127"/>
        <v>DNF</v>
      </c>
      <c r="AD104" s="34" t="str">
        <f t="shared" si="142"/>
        <v>DNF</v>
      </c>
      <c r="AE104" s="35">
        <f t="shared" si="143"/>
        <v>9</v>
      </c>
      <c r="AF104" s="15"/>
      <c r="AG104" s="32">
        <v>100</v>
      </c>
      <c r="AH104" s="32"/>
      <c r="AI104" s="33">
        <f t="shared" si="128"/>
        <v>100</v>
      </c>
      <c r="AJ104" s="34">
        <f t="shared" si="144"/>
        <v>97</v>
      </c>
      <c r="AK104" s="35">
        <f t="shared" si="145"/>
        <v>97</v>
      </c>
      <c r="AL104" s="15"/>
      <c r="AM104" s="32">
        <v>100</v>
      </c>
      <c r="AN104" s="32"/>
      <c r="AO104" s="33">
        <f t="shared" si="129"/>
        <v>100</v>
      </c>
      <c r="AP104" s="34">
        <f t="shared" si="146"/>
        <v>100</v>
      </c>
      <c r="AQ104" s="35">
        <f t="shared" si="147"/>
        <v>100</v>
      </c>
      <c r="AR104" s="15"/>
      <c r="AS104" s="32">
        <v>100</v>
      </c>
      <c r="AT104" s="32"/>
      <c r="AU104" s="33">
        <f t="shared" si="130"/>
        <v>100</v>
      </c>
      <c r="AV104" s="34">
        <f t="shared" si="148"/>
        <v>99</v>
      </c>
      <c r="AW104" s="35">
        <f t="shared" si="149"/>
        <v>99</v>
      </c>
      <c r="AX104" s="31"/>
      <c r="AY104" s="32">
        <v>100</v>
      </c>
      <c r="AZ104" s="32"/>
      <c r="BA104" s="33">
        <f t="shared" si="131"/>
        <v>100</v>
      </c>
      <c r="BB104" s="34">
        <f t="shared" si="150"/>
        <v>100</v>
      </c>
      <c r="BC104" s="35">
        <f t="shared" si="151"/>
        <v>100</v>
      </c>
      <c r="BD104" s="31"/>
      <c r="BE104" s="32">
        <v>101</v>
      </c>
      <c r="BF104" s="32"/>
      <c r="BG104" s="33">
        <f t="shared" si="132"/>
        <v>101</v>
      </c>
      <c r="BH104" s="34">
        <f t="shared" si="152"/>
        <v>100</v>
      </c>
      <c r="BI104" s="35">
        <f t="shared" si="153"/>
        <v>100</v>
      </c>
      <c r="BJ104" s="31"/>
      <c r="BK104" s="32">
        <v>101</v>
      </c>
      <c r="BL104" s="32"/>
      <c r="BM104" s="33">
        <f t="shared" si="106"/>
        <v>101</v>
      </c>
      <c r="BN104" s="34">
        <f t="shared" si="107"/>
        <v>100</v>
      </c>
      <c r="BO104" s="35">
        <f t="shared" si="108"/>
        <v>100</v>
      </c>
      <c r="BP104" s="31"/>
      <c r="BQ104" s="32">
        <v>101</v>
      </c>
      <c r="BR104" s="32"/>
      <c r="BS104" s="33">
        <f t="shared" si="109"/>
        <v>101</v>
      </c>
      <c r="BT104" s="34">
        <f t="shared" si="110"/>
        <v>100</v>
      </c>
      <c r="BU104" s="35">
        <f t="shared" si="111"/>
        <v>100</v>
      </c>
    </row>
    <row r="105" spans="1:73" ht="13.5" hidden="1">
      <c r="A105" s="30">
        <f t="shared" si="133"/>
        <v>101</v>
      </c>
      <c r="B105" s="15"/>
      <c r="C105" s="32" t="s">
        <v>128</v>
      </c>
      <c r="D105" s="32"/>
      <c r="E105" s="33" t="str">
        <f t="shared" si="123"/>
        <v>DNC</v>
      </c>
      <c r="F105" s="34" t="str">
        <f t="shared" si="134"/>
        <v>DNC</v>
      </c>
      <c r="G105" s="35">
        <f t="shared" si="135"/>
        <v>9</v>
      </c>
      <c r="H105" s="15">
        <v>1551</v>
      </c>
      <c r="I105" s="32" t="s">
        <v>128</v>
      </c>
      <c r="J105" s="32"/>
      <c r="K105" s="33" t="str">
        <f t="shared" si="124"/>
        <v>DNC</v>
      </c>
      <c r="L105" s="34" t="str">
        <f t="shared" si="136"/>
        <v>DNC</v>
      </c>
      <c r="M105" s="35">
        <f t="shared" si="137"/>
        <v>9</v>
      </c>
      <c r="N105" s="17">
        <v>1591</v>
      </c>
      <c r="O105" s="32" t="s">
        <v>127</v>
      </c>
      <c r="P105" s="32"/>
      <c r="Q105" s="33" t="str">
        <f t="shared" si="125"/>
        <v>BFD</v>
      </c>
      <c r="R105" s="34" t="str">
        <f t="shared" si="138"/>
        <v>BFD</v>
      </c>
      <c r="S105" s="35">
        <f t="shared" si="139"/>
        <v>9</v>
      </c>
      <c r="T105" s="15"/>
      <c r="U105" s="32" t="s">
        <v>130</v>
      </c>
      <c r="V105" s="32"/>
      <c r="W105" s="33" t="str">
        <f t="shared" si="126"/>
        <v>DNF</v>
      </c>
      <c r="X105" s="34" t="str">
        <f t="shared" si="140"/>
        <v>DNF</v>
      </c>
      <c r="Y105" s="35">
        <f t="shared" si="141"/>
        <v>9</v>
      </c>
      <c r="Z105" s="15">
        <v>1614</v>
      </c>
      <c r="AA105" s="32" t="s">
        <v>132</v>
      </c>
      <c r="AB105" s="32"/>
      <c r="AC105" s="33" t="str">
        <f t="shared" si="127"/>
        <v>DNF</v>
      </c>
      <c r="AD105" s="34" t="str">
        <f t="shared" si="142"/>
        <v>DNF</v>
      </c>
      <c r="AE105" s="35">
        <f t="shared" si="143"/>
        <v>9</v>
      </c>
      <c r="AF105" s="15"/>
      <c r="AG105" s="32">
        <v>101</v>
      </c>
      <c r="AH105" s="32"/>
      <c r="AI105" s="33">
        <f t="shared" si="128"/>
        <v>101</v>
      </c>
      <c r="AJ105" s="34">
        <f t="shared" si="144"/>
        <v>98</v>
      </c>
      <c r="AK105" s="35">
        <f t="shared" si="145"/>
        <v>98</v>
      </c>
      <c r="AL105" s="15"/>
      <c r="AM105" s="32">
        <v>101</v>
      </c>
      <c r="AN105" s="32"/>
      <c r="AO105" s="33">
        <f t="shared" si="129"/>
        <v>101</v>
      </c>
      <c r="AP105" s="34">
        <f t="shared" si="146"/>
        <v>101</v>
      </c>
      <c r="AQ105" s="35">
        <f t="shared" si="147"/>
        <v>101</v>
      </c>
      <c r="AR105" s="15"/>
      <c r="AS105" s="32">
        <v>101</v>
      </c>
      <c r="AT105" s="32"/>
      <c r="AU105" s="33">
        <f t="shared" si="130"/>
        <v>101</v>
      </c>
      <c r="AV105" s="34">
        <f t="shared" si="148"/>
        <v>100</v>
      </c>
      <c r="AW105" s="35">
        <f t="shared" si="149"/>
        <v>100</v>
      </c>
      <c r="AX105" s="31"/>
      <c r="AY105" s="32">
        <v>101</v>
      </c>
      <c r="AZ105" s="32"/>
      <c r="BA105" s="33">
        <f t="shared" si="131"/>
        <v>101</v>
      </c>
      <c r="BB105" s="34">
        <f t="shared" si="150"/>
        <v>101</v>
      </c>
      <c r="BC105" s="35">
        <f t="shared" si="151"/>
        <v>101</v>
      </c>
      <c r="BD105" s="31"/>
      <c r="BE105" s="32">
        <v>102</v>
      </c>
      <c r="BF105" s="32"/>
      <c r="BG105" s="33">
        <f t="shared" si="132"/>
        <v>102</v>
      </c>
      <c r="BH105" s="34">
        <f t="shared" si="152"/>
        <v>101</v>
      </c>
      <c r="BI105" s="35">
        <f t="shared" si="153"/>
        <v>101</v>
      </c>
      <c r="BJ105" s="31"/>
      <c r="BK105" s="32">
        <v>102</v>
      </c>
      <c r="BL105" s="32"/>
      <c r="BM105" s="33">
        <f t="shared" si="106"/>
        <v>102</v>
      </c>
      <c r="BN105" s="34">
        <f t="shared" si="107"/>
        <v>101</v>
      </c>
      <c r="BO105" s="35">
        <f t="shared" si="108"/>
        <v>101</v>
      </c>
      <c r="BP105" s="31"/>
      <c r="BQ105" s="32">
        <v>102</v>
      </c>
      <c r="BR105" s="32"/>
      <c r="BS105" s="33">
        <f t="shared" si="109"/>
        <v>102</v>
      </c>
      <c r="BT105" s="34">
        <f t="shared" si="110"/>
        <v>101</v>
      </c>
      <c r="BU105" s="35">
        <f t="shared" si="111"/>
        <v>101</v>
      </c>
    </row>
    <row r="106" spans="1:73" ht="13.5" hidden="1">
      <c r="A106" s="30">
        <f t="shared" si="133"/>
        <v>102</v>
      </c>
      <c r="B106" s="17"/>
      <c r="C106" s="32" t="s">
        <v>128</v>
      </c>
      <c r="D106" s="32"/>
      <c r="E106" s="33" t="str">
        <f t="shared" si="123"/>
        <v>DNC</v>
      </c>
      <c r="F106" s="34" t="str">
        <f t="shared" si="134"/>
        <v>DNC</v>
      </c>
      <c r="G106" s="35">
        <f t="shared" si="135"/>
        <v>9</v>
      </c>
      <c r="H106" s="17">
        <v>1038</v>
      </c>
      <c r="I106" s="32" t="s">
        <v>128</v>
      </c>
      <c r="J106" s="32"/>
      <c r="K106" s="33" t="str">
        <f t="shared" si="124"/>
        <v>DNC</v>
      </c>
      <c r="L106" s="34" t="str">
        <f t="shared" si="136"/>
        <v>DNC</v>
      </c>
      <c r="M106" s="35">
        <f t="shared" si="137"/>
        <v>9</v>
      </c>
      <c r="N106" s="15">
        <v>1548</v>
      </c>
      <c r="O106" s="32" t="s">
        <v>127</v>
      </c>
      <c r="P106" s="32"/>
      <c r="Q106" s="33" t="str">
        <f t="shared" si="125"/>
        <v>BFD</v>
      </c>
      <c r="R106" s="34" t="str">
        <f t="shared" si="138"/>
        <v>BFD</v>
      </c>
      <c r="S106" s="35">
        <f t="shared" si="139"/>
        <v>9</v>
      </c>
      <c r="T106" s="17"/>
      <c r="U106" s="32" t="s">
        <v>130</v>
      </c>
      <c r="V106" s="32"/>
      <c r="W106" s="33" t="str">
        <f t="shared" si="126"/>
        <v>DNF</v>
      </c>
      <c r="X106" s="34" t="str">
        <f t="shared" si="140"/>
        <v>DNF</v>
      </c>
      <c r="Y106" s="35">
        <f t="shared" si="141"/>
        <v>9</v>
      </c>
      <c r="Z106" s="17">
        <v>1430</v>
      </c>
      <c r="AA106" s="32" t="s">
        <v>132</v>
      </c>
      <c r="AB106" s="32"/>
      <c r="AC106" s="33" t="str">
        <f t="shared" si="127"/>
        <v>DNF</v>
      </c>
      <c r="AD106" s="34" t="str">
        <f t="shared" si="142"/>
        <v>DNF</v>
      </c>
      <c r="AE106" s="35">
        <f t="shared" si="143"/>
        <v>9</v>
      </c>
      <c r="AF106" s="17"/>
      <c r="AG106" s="32">
        <v>102</v>
      </c>
      <c r="AH106" s="32"/>
      <c r="AI106" s="33">
        <f t="shared" si="128"/>
        <v>102</v>
      </c>
      <c r="AJ106" s="34">
        <f t="shared" si="144"/>
        <v>99</v>
      </c>
      <c r="AK106" s="35">
        <f t="shared" si="145"/>
        <v>99</v>
      </c>
      <c r="AL106" s="17"/>
      <c r="AM106" s="32">
        <v>102</v>
      </c>
      <c r="AN106" s="32"/>
      <c r="AO106" s="33">
        <f t="shared" si="129"/>
        <v>102</v>
      </c>
      <c r="AP106" s="34">
        <f t="shared" si="146"/>
        <v>102</v>
      </c>
      <c r="AQ106" s="35">
        <f t="shared" si="147"/>
        <v>102</v>
      </c>
      <c r="AR106" s="17"/>
      <c r="AS106" s="32">
        <v>102</v>
      </c>
      <c r="AT106" s="32"/>
      <c r="AU106" s="33">
        <f t="shared" si="130"/>
        <v>102</v>
      </c>
      <c r="AV106" s="34">
        <f t="shared" si="148"/>
        <v>101</v>
      </c>
      <c r="AW106" s="35">
        <f t="shared" si="149"/>
        <v>101</v>
      </c>
      <c r="AX106" s="31"/>
      <c r="AY106" s="32">
        <v>102</v>
      </c>
      <c r="AZ106" s="32"/>
      <c r="BA106" s="33">
        <f t="shared" si="131"/>
        <v>102</v>
      </c>
      <c r="BB106" s="34">
        <f t="shared" si="150"/>
        <v>102</v>
      </c>
      <c r="BC106" s="35">
        <f t="shared" si="151"/>
        <v>102</v>
      </c>
      <c r="BD106" s="31"/>
      <c r="BE106" s="32">
        <v>103</v>
      </c>
      <c r="BF106" s="32"/>
      <c r="BG106" s="33">
        <f t="shared" si="132"/>
        <v>103</v>
      </c>
      <c r="BH106" s="34">
        <f t="shared" si="152"/>
        <v>102</v>
      </c>
      <c r="BI106" s="35">
        <f t="shared" si="153"/>
        <v>102</v>
      </c>
      <c r="BJ106" s="31"/>
      <c r="BK106" s="32">
        <v>103</v>
      </c>
      <c r="BL106" s="32"/>
      <c r="BM106" s="33">
        <f t="shared" si="106"/>
        <v>103</v>
      </c>
      <c r="BN106" s="34">
        <f t="shared" si="107"/>
        <v>102</v>
      </c>
      <c r="BO106" s="35">
        <f t="shared" si="108"/>
        <v>102</v>
      </c>
      <c r="BP106" s="31"/>
      <c r="BQ106" s="32">
        <v>103</v>
      </c>
      <c r="BR106" s="32"/>
      <c r="BS106" s="33">
        <f t="shared" si="109"/>
        <v>103</v>
      </c>
      <c r="BT106" s="34">
        <f t="shared" si="110"/>
        <v>102</v>
      </c>
      <c r="BU106" s="35">
        <f t="shared" si="111"/>
        <v>102</v>
      </c>
    </row>
    <row r="107" spans="1:73" ht="13.5" hidden="1">
      <c r="A107" s="30">
        <f t="shared" si="133"/>
        <v>103</v>
      </c>
      <c r="B107" s="15"/>
      <c r="C107" s="32" t="s">
        <v>128</v>
      </c>
      <c r="D107" s="32"/>
      <c r="E107" s="33" t="str">
        <f t="shared" si="123"/>
        <v>DNC</v>
      </c>
      <c r="F107" s="34" t="str">
        <f t="shared" si="134"/>
        <v>DNC</v>
      </c>
      <c r="G107" s="35">
        <f t="shared" si="135"/>
        <v>9</v>
      </c>
      <c r="H107" s="15">
        <v>1418</v>
      </c>
      <c r="I107" s="32" t="s">
        <v>128</v>
      </c>
      <c r="J107" s="32"/>
      <c r="K107" s="33" t="str">
        <f t="shared" si="124"/>
        <v>DNC</v>
      </c>
      <c r="L107" s="34" t="str">
        <f t="shared" si="136"/>
        <v>DNC</v>
      </c>
      <c r="M107" s="35">
        <f t="shared" si="137"/>
        <v>9</v>
      </c>
      <c r="N107" s="15">
        <v>1418</v>
      </c>
      <c r="O107" s="32" t="s">
        <v>128</v>
      </c>
      <c r="P107" s="32"/>
      <c r="Q107" s="33" t="str">
        <f t="shared" si="125"/>
        <v>DNC</v>
      </c>
      <c r="R107" s="34" t="str">
        <f t="shared" si="138"/>
        <v>DNC</v>
      </c>
      <c r="S107" s="35">
        <f t="shared" si="139"/>
        <v>9</v>
      </c>
      <c r="T107" s="15">
        <v>1418</v>
      </c>
      <c r="U107" s="32" t="s">
        <v>128</v>
      </c>
      <c r="V107" s="32"/>
      <c r="W107" s="33" t="str">
        <f t="shared" si="126"/>
        <v>DNC</v>
      </c>
      <c r="X107" s="34" t="str">
        <f t="shared" si="140"/>
        <v>DNC</v>
      </c>
      <c r="Y107" s="35">
        <f t="shared" si="141"/>
        <v>9</v>
      </c>
      <c r="Z107" s="15">
        <v>1418</v>
      </c>
      <c r="AA107" s="32" t="s">
        <v>133</v>
      </c>
      <c r="AB107" s="32"/>
      <c r="AC107" s="33" t="str">
        <f t="shared" si="127"/>
        <v>DNC</v>
      </c>
      <c r="AD107" s="34" t="str">
        <f t="shared" si="142"/>
        <v>DNC</v>
      </c>
      <c r="AE107" s="35">
        <f t="shared" si="143"/>
        <v>9</v>
      </c>
      <c r="AF107" s="15"/>
      <c r="AG107" s="32">
        <v>103</v>
      </c>
      <c r="AH107" s="32"/>
      <c r="AI107" s="33">
        <f t="shared" si="128"/>
        <v>103</v>
      </c>
      <c r="AJ107" s="34">
        <f t="shared" si="144"/>
        <v>100</v>
      </c>
      <c r="AK107" s="35">
        <f t="shared" si="145"/>
        <v>100</v>
      </c>
      <c r="AL107" s="15"/>
      <c r="AM107" s="32">
        <v>103</v>
      </c>
      <c r="AN107" s="32"/>
      <c r="AO107" s="33">
        <f t="shared" si="129"/>
        <v>103</v>
      </c>
      <c r="AP107" s="34">
        <f t="shared" si="146"/>
        <v>103</v>
      </c>
      <c r="AQ107" s="35">
        <f t="shared" si="147"/>
        <v>103</v>
      </c>
      <c r="AR107" s="15"/>
      <c r="AS107" s="32">
        <v>103</v>
      </c>
      <c r="AT107" s="32"/>
      <c r="AU107" s="33">
        <f t="shared" si="130"/>
        <v>103</v>
      </c>
      <c r="AV107" s="34">
        <f t="shared" si="148"/>
        <v>102</v>
      </c>
      <c r="AW107" s="35">
        <f t="shared" si="149"/>
        <v>102</v>
      </c>
      <c r="AX107" s="31"/>
      <c r="AY107" s="32">
        <v>103</v>
      </c>
      <c r="AZ107" s="32"/>
      <c r="BA107" s="33">
        <f t="shared" si="131"/>
        <v>103</v>
      </c>
      <c r="BB107" s="34">
        <f t="shared" si="150"/>
        <v>103</v>
      </c>
      <c r="BC107" s="35">
        <f t="shared" si="151"/>
        <v>103</v>
      </c>
      <c r="BD107" s="31"/>
      <c r="BE107" s="32">
        <v>104</v>
      </c>
      <c r="BF107" s="32"/>
      <c r="BG107" s="33">
        <f t="shared" si="132"/>
        <v>104</v>
      </c>
      <c r="BH107" s="34">
        <f t="shared" si="152"/>
        <v>103</v>
      </c>
      <c r="BI107" s="35">
        <f t="shared" si="153"/>
        <v>103</v>
      </c>
      <c r="BJ107" s="31"/>
      <c r="BK107" s="32">
        <v>104</v>
      </c>
      <c r="BL107" s="32"/>
      <c r="BM107" s="33">
        <f t="shared" si="106"/>
        <v>104</v>
      </c>
      <c r="BN107" s="34">
        <f t="shared" si="107"/>
        <v>103</v>
      </c>
      <c r="BO107" s="35">
        <f t="shared" si="108"/>
        <v>103</v>
      </c>
      <c r="BP107" s="31"/>
      <c r="BQ107" s="32">
        <v>104</v>
      </c>
      <c r="BR107" s="32"/>
      <c r="BS107" s="33">
        <f t="shared" si="109"/>
        <v>104</v>
      </c>
      <c r="BT107" s="34">
        <f t="shared" si="110"/>
        <v>103</v>
      </c>
      <c r="BU107" s="35">
        <f t="shared" si="111"/>
        <v>103</v>
      </c>
    </row>
  </sheetData>
  <sheetProtection selectLockedCells="1" selectUnlockedCells="1"/>
  <mergeCells count="61">
    <mergeCell ref="A3:A4"/>
    <mergeCell ref="E3:E4"/>
    <mergeCell ref="G3:G4"/>
    <mergeCell ref="B2:G2"/>
    <mergeCell ref="B3:B4"/>
    <mergeCell ref="F3:F4"/>
    <mergeCell ref="T2:Y2"/>
    <mergeCell ref="AF2:AK2"/>
    <mergeCell ref="AD3:AD4"/>
    <mergeCell ref="AE3:AE4"/>
    <mergeCell ref="Z2:AE2"/>
    <mergeCell ref="W3:W4"/>
    <mergeCell ref="T3:T4"/>
    <mergeCell ref="Z3:Z4"/>
    <mergeCell ref="X3:X4"/>
    <mergeCell ref="Y3:Y4"/>
    <mergeCell ref="L3:L4"/>
    <mergeCell ref="M3:M4"/>
    <mergeCell ref="N3:N4"/>
    <mergeCell ref="N2:S2"/>
    <mergeCell ref="S3:S4"/>
    <mergeCell ref="H2:M2"/>
    <mergeCell ref="H3:H4"/>
    <mergeCell ref="K3:K4"/>
    <mergeCell ref="Q3:Q4"/>
    <mergeCell ref="R3:R4"/>
    <mergeCell ref="BD2:BI2"/>
    <mergeCell ref="AR3:AR4"/>
    <mergeCell ref="AC3:AC4"/>
    <mergeCell ref="AQ3:AQ4"/>
    <mergeCell ref="AF3:AF4"/>
    <mergeCell ref="AI3:AI4"/>
    <mergeCell ref="AJ3:AJ4"/>
    <mergeCell ref="AK3:AK4"/>
    <mergeCell ref="BB3:BB4"/>
    <mergeCell ref="BC3:BC4"/>
    <mergeCell ref="AL3:AL4"/>
    <mergeCell ref="AO3:AO4"/>
    <mergeCell ref="AP3:AP4"/>
    <mergeCell ref="AX2:BC2"/>
    <mergeCell ref="AL2:AQ2"/>
    <mergeCell ref="AR2:AW2"/>
    <mergeCell ref="BG3:BG4"/>
    <mergeCell ref="BI3:BI4"/>
    <mergeCell ref="AU3:AU4"/>
    <mergeCell ref="AV3:AV4"/>
    <mergeCell ref="AW3:AW4"/>
    <mergeCell ref="BH3:BH4"/>
    <mergeCell ref="AX3:AX4"/>
    <mergeCell ref="BA3:BA4"/>
    <mergeCell ref="BD3:BD4"/>
    <mergeCell ref="BM3:BM4"/>
    <mergeCell ref="BN3:BN4"/>
    <mergeCell ref="BJ2:BO2"/>
    <mergeCell ref="BJ3:BJ4"/>
    <mergeCell ref="BO3:BO4"/>
    <mergeCell ref="BP2:BU2"/>
    <mergeCell ref="BP3:BP4"/>
    <mergeCell ref="BS3:BS4"/>
    <mergeCell ref="BT3:BT4"/>
    <mergeCell ref="BU3:BU4"/>
  </mergeCells>
  <dataValidations count="2">
    <dataValidation allowBlank="1" showInputMessage="1" showErrorMessage="1" imeMode="halfAlpha" sqref="K108:M65536 BR1 BQ4 BR5:BU107 BL5:BP107 E108:G65536 AX5:AX79 AT5:AW107 V5:Y107 AX83:AX107 P5:S107 AN5:AQ107 AH5:AK107 AZ5:BD107 D5:G107 AB5:AE107 BF5:BJ107 D1 BE4 AY4 AS4 AM4 AG4 AA4 U4 O4 I4 AZ1 AT1 AN1 AH1 AB1 V1 P1 BF1 J1 BL1 C4 BK4 J5:M107"/>
    <dataValidation allowBlank="1" showInputMessage="1" showErrorMessage="1" imeMode="on" sqref="A2 C2:IV2"/>
  </dataValidations>
  <printOptions/>
  <pageMargins left="0.75" right="0.75" top="1" bottom="1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0"/>
  <sheetViews>
    <sheetView showGridLines="0" tabSelected="1" zoomScale="75" zoomScaleNormal="75" zoomScaleSheetLayoutView="75" zoomScalePageLayoutView="0" workbookViewId="0" topLeftCell="A1">
      <selection activeCell="Y25" sqref="Y25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7" width="9.16015625" style="3" customWidth="1"/>
    <col min="8" max="8" width="4" style="3" customWidth="1"/>
    <col min="9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44" width="3.83203125" style="3" customWidth="1"/>
    <col min="45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37"/>
      <c r="J1" s="137"/>
      <c r="K1" s="137"/>
      <c r="L1" s="137"/>
      <c r="M1" s="137"/>
      <c r="N1" s="137"/>
      <c r="O1" s="137"/>
      <c r="P1" s="137"/>
      <c r="Q1" s="137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37"/>
      <c r="J2" s="137"/>
      <c r="K2" s="137"/>
      <c r="L2" s="137"/>
      <c r="M2" s="137"/>
      <c r="N2" s="137"/>
      <c r="O2" s="137"/>
      <c r="P2" s="137"/>
      <c r="Q2" s="137"/>
      <c r="R2" s="39" t="s">
        <v>189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190</v>
      </c>
      <c r="Y3" s="3" t="s">
        <v>35</v>
      </c>
      <c r="AY3" s="101">
        <f>ROUNDUP(COUNTA(E6:E13)/1,0)</f>
        <v>8</v>
      </c>
      <c r="AZ3" s="102"/>
      <c r="BA3" s="62" t="s">
        <v>140</v>
      </c>
      <c r="BB3" s="51"/>
      <c r="BC3" s="21">
        <f>BS4</f>
        <v>0</v>
      </c>
      <c r="BD3" s="51" t="s">
        <v>140</v>
      </c>
      <c r="BE3" s="21">
        <f>BU4</f>
        <v>0</v>
      </c>
      <c r="BF3" s="51" t="s">
        <v>140</v>
      </c>
      <c r="BG3" s="21">
        <f>BW4</f>
        <v>0</v>
      </c>
      <c r="BH3" s="51" t="s">
        <v>140</v>
      </c>
      <c r="BI3" s="21">
        <f>BY4</f>
        <v>0</v>
      </c>
      <c r="BJ3" s="51" t="s">
        <v>140</v>
      </c>
      <c r="BK3" s="21">
        <f>CA4</f>
        <v>0</v>
      </c>
      <c r="BL3" s="51" t="s">
        <v>140</v>
      </c>
      <c r="BM3" s="21">
        <f>CC4</f>
        <v>0</v>
      </c>
      <c r="BN3" s="51" t="s">
        <v>140</v>
      </c>
    </row>
    <row r="4" spans="2:81" ht="20.25" customHeight="1">
      <c r="B4" s="8"/>
      <c r="C4" s="8"/>
      <c r="D4" s="5"/>
      <c r="E4" s="5"/>
      <c r="I4" s="1"/>
      <c r="J4" s="4">
        <v>420</v>
      </c>
      <c r="K4" s="4"/>
      <c r="L4" s="1"/>
      <c r="M4" s="1"/>
      <c r="N4" s="1"/>
      <c r="O4" s="138" t="s">
        <v>148</v>
      </c>
      <c r="P4" s="138"/>
      <c r="Q4" s="138"/>
      <c r="R4" s="138" t="s">
        <v>149</v>
      </c>
      <c r="S4" s="138"/>
      <c r="T4" s="138"/>
      <c r="U4" s="138" t="s">
        <v>150</v>
      </c>
      <c r="V4" s="138"/>
      <c r="W4" s="138"/>
      <c r="X4" s="138" t="s">
        <v>151</v>
      </c>
      <c r="Y4" s="138"/>
      <c r="Z4" s="138"/>
      <c r="AA4" s="138" t="s">
        <v>152</v>
      </c>
      <c r="AB4" s="138"/>
      <c r="AC4" s="138"/>
      <c r="AD4" s="138" t="s">
        <v>153</v>
      </c>
      <c r="AE4" s="138"/>
      <c r="AF4" s="138"/>
      <c r="AG4" s="138" t="s">
        <v>154</v>
      </c>
      <c r="AH4" s="138"/>
      <c r="AI4" s="138"/>
      <c r="AJ4" s="138" t="s">
        <v>155</v>
      </c>
      <c r="AK4" s="138"/>
      <c r="AL4" s="138"/>
      <c r="AM4" s="138" t="s">
        <v>159</v>
      </c>
      <c r="AN4" s="138"/>
      <c r="AO4" s="138"/>
      <c r="AP4" s="138" t="s">
        <v>160</v>
      </c>
      <c r="AQ4" s="138"/>
      <c r="AR4" s="138"/>
      <c r="AS4" s="138" t="s">
        <v>161</v>
      </c>
      <c r="AT4" s="138"/>
      <c r="AU4" s="138"/>
      <c r="AV4" s="138" t="s">
        <v>162</v>
      </c>
      <c r="AW4" s="138"/>
      <c r="AX4" s="153"/>
      <c r="AY4" s="143"/>
      <c r="AZ4" s="144"/>
      <c r="BA4" s="144"/>
      <c r="BB4" s="145"/>
      <c r="BC4" s="141" t="s">
        <v>188</v>
      </c>
      <c r="BD4" s="142"/>
      <c r="BE4" s="141" t="s">
        <v>187</v>
      </c>
      <c r="BF4" s="142"/>
      <c r="BG4" s="141" t="s">
        <v>141</v>
      </c>
      <c r="BH4" s="142"/>
      <c r="BI4" s="141" t="s">
        <v>167</v>
      </c>
      <c r="BJ4" s="142"/>
      <c r="BK4" s="141" t="s">
        <v>168</v>
      </c>
      <c r="BL4" s="142"/>
      <c r="BM4" s="141" t="s">
        <v>142</v>
      </c>
      <c r="BN4" s="142"/>
      <c r="BO4" s="10"/>
      <c r="BS4" s="4">
        <f>COUNTIF(K6:K13,"U15")</f>
        <v>0</v>
      </c>
      <c r="BU4" s="4">
        <f>COUNTIF(K6:K13,"U12")</f>
        <v>0</v>
      </c>
      <c r="BW4" s="4">
        <f>COUNTIF(K6:K13,"SGM")</f>
        <v>0</v>
      </c>
      <c r="BY4" s="4">
        <f>COUNTIF(M6:M13,"FL")</f>
        <v>0</v>
      </c>
      <c r="CA4" s="4">
        <f>COUNTIF(N6:N13,"JH")</f>
        <v>0</v>
      </c>
      <c r="CC4" s="4">
        <f>COUNTIF(I6:I13,"JPN")</f>
        <v>0</v>
      </c>
    </row>
    <row r="5" spans="1:82" ht="48" customHeight="1">
      <c r="A5" s="66" t="str">
        <f aca="true" t="shared" si="0" ref="A5:A13">BB5</f>
        <v>Rank</v>
      </c>
      <c r="B5" s="57" t="s">
        <v>134</v>
      </c>
      <c r="C5" s="57" t="s">
        <v>135</v>
      </c>
      <c r="D5" s="57" t="s">
        <v>136</v>
      </c>
      <c r="E5" s="146" t="s">
        <v>137</v>
      </c>
      <c r="F5" s="147"/>
      <c r="G5" s="146" t="s">
        <v>138</v>
      </c>
      <c r="H5" s="147"/>
      <c r="I5" s="58"/>
      <c r="J5" s="57" t="s">
        <v>165</v>
      </c>
      <c r="K5" s="57" t="s">
        <v>139</v>
      </c>
      <c r="L5" s="58" t="s">
        <v>103</v>
      </c>
      <c r="M5" s="57" t="s">
        <v>184</v>
      </c>
      <c r="N5" s="57" t="s">
        <v>168</v>
      </c>
      <c r="O5" s="79" t="s">
        <v>156</v>
      </c>
      <c r="P5" s="80" t="s">
        <v>157</v>
      </c>
      <c r="Q5" s="81" t="s">
        <v>158</v>
      </c>
      <c r="R5" s="79" t="s">
        <v>156</v>
      </c>
      <c r="S5" s="80" t="s">
        <v>157</v>
      </c>
      <c r="T5" s="81" t="s">
        <v>158</v>
      </c>
      <c r="U5" s="79" t="s">
        <v>156</v>
      </c>
      <c r="V5" s="80" t="s">
        <v>157</v>
      </c>
      <c r="W5" s="81" t="s">
        <v>158</v>
      </c>
      <c r="X5" s="79" t="s">
        <v>156</v>
      </c>
      <c r="Y5" s="80" t="s">
        <v>157</v>
      </c>
      <c r="Z5" s="81" t="s">
        <v>158</v>
      </c>
      <c r="AA5" s="79" t="s">
        <v>156</v>
      </c>
      <c r="AB5" s="80" t="s">
        <v>157</v>
      </c>
      <c r="AC5" s="81" t="s">
        <v>158</v>
      </c>
      <c r="AD5" s="79" t="s">
        <v>156</v>
      </c>
      <c r="AE5" s="80" t="s">
        <v>157</v>
      </c>
      <c r="AF5" s="81" t="s">
        <v>158</v>
      </c>
      <c r="AG5" s="79" t="s">
        <v>156</v>
      </c>
      <c r="AH5" s="80" t="s">
        <v>157</v>
      </c>
      <c r="AI5" s="81" t="s">
        <v>158</v>
      </c>
      <c r="AJ5" s="79" t="s">
        <v>156</v>
      </c>
      <c r="AK5" s="80" t="s">
        <v>157</v>
      </c>
      <c r="AL5" s="81" t="s">
        <v>158</v>
      </c>
      <c r="AM5" s="79" t="s">
        <v>156</v>
      </c>
      <c r="AN5" s="80" t="s">
        <v>157</v>
      </c>
      <c r="AO5" s="81" t="s">
        <v>158</v>
      </c>
      <c r="AP5" s="79" t="s">
        <v>156</v>
      </c>
      <c r="AQ5" s="80" t="s">
        <v>157</v>
      </c>
      <c r="AR5" s="81" t="s">
        <v>158</v>
      </c>
      <c r="AS5" s="79" t="s">
        <v>156</v>
      </c>
      <c r="AT5" s="80" t="s">
        <v>157</v>
      </c>
      <c r="AU5" s="81" t="s">
        <v>158</v>
      </c>
      <c r="AV5" s="79" t="s">
        <v>156</v>
      </c>
      <c r="AW5" s="80" t="s">
        <v>157</v>
      </c>
      <c r="AX5" s="81" t="s">
        <v>158</v>
      </c>
      <c r="AY5" s="57" t="s">
        <v>163</v>
      </c>
      <c r="AZ5" s="57" t="s">
        <v>163</v>
      </c>
      <c r="BA5" s="57" t="s">
        <v>164</v>
      </c>
      <c r="BB5" s="57" t="s">
        <v>157</v>
      </c>
      <c r="BC5" s="57" t="s">
        <v>164</v>
      </c>
      <c r="BD5" s="57" t="s">
        <v>157</v>
      </c>
      <c r="BE5" s="57" t="s">
        <v>164</v>
      </c>
      <c r="BF5" s="57" t="s">
        <v>157</v>
      </c>
      <c r="BG5" s="57" t="s">
        <v>164</v>
      </c>
      <c r="BH5" s="57" t="s">
        <v>157</v>
      </c>
      <c r="BI5" s="57" t="s">
        <v>164</v>
      </c>
      <c r="BJ5" s="57" t="s">
        <v>157</v>
      </c>
      <c r="BK5" s="57" t="s">
        <v>164</v>
      </c>
      <c r="BL5" s="58" t="s">
        <v>157</v>
      </c>
      <c r="BM5" s="57" t="s">
        <v>164</v>
      </c>
      <c r="BN5" s="58" t="s">
        <v>157</v>
      </c>
      <c r="BO5" s="90"/>
      <c r="BP5" s="11" t="s">
        <v>104</v>
      </c>
      <c r="BQ5" s="12" t="s">
        <v>105</v>
      </c>
      <c r="BR5" s="13"/>
      <c r="BS5" s="92" t="s">
        <v>188</v>
      </c>
      <c r="BT5" s="93" t="s">
        <v>146</v>
      </c>
      <c r="BU5" s="92" t="s">
        <v>187</v>
      </c>
      <c r="BV5" s="93" t="s">
        <v>147</v>
      </c>
      <c r="BW5" s="17" t="s">
        <v>141</v>
      </c>
      <c r="BX5" s="12" t="s">
        <v>145</v>
      </c>
      <c r="BY5" s="67" t="s">
        <v>166</v>
      </c>
      <c r="BZ5" s="12" t="s">
        <v>169</v>
      </c>
      <c r="CA5" s="17" t="s">
        <v>168</v>
      </c>
      <c r="CB5" s="12" t="s">
        <v>170</v>
      </c>
      <c r="CC5" s="17" t="s">
        <v>143</v>
      </c>
      <c r="CD5" s="12" t="s">
        <v>144</v>
      </c>
    </row>
    <row r="6" spans="1:82" ht="18.75" customHeight="1">
      <c r="A6" s="71">
        <f t="shared" si="0"/>
        <v>1</v>
      </c>
      <c r="B6" s="41" t="s">
        <v>30</v>
      </c>
      <c r="C6" s="103">
        <v>2</v>
      </c>
      <c r="D6" s="60"/>
      <c r="E6" s="96" t="s">
        <v>191</v>
      </c>
      <c r="F6" s="36" t="s">
        <v>22</v>
      </c>
      <c r="G6" s="97" t="s">
        <v>192</v>
      </c>
      <c r="H6" s="100" t="s">
        <v>22</v>
      </c>
      <c r="I6" s="49"/>
      <c r="J6" s="61" t="s">
        <v>16</v>
      </c>
      <c r="K6" s="41"/>
      <c r="L6" s="59" t="s">
        <v>185</v>
      </c>
      <c r="M6" s="67" t="s">
        <v>180</v>
      </c>
      <c r="N6" s="67"/>
      <c r="O6" s="84">
        <f>IF('着順入力用'!$B$5="","",VLOOKUP(C6,'着順入力用'!$B$5:$G$107,2,FALSE))</f>
        <v>1</v>
      </c>
      <c r="P6" s="85">
        <f>IF('着順入力用'!$B$5="","",VLOOKUP(C6,'着順入力用'!$B$5:$G$107,5,FALSE))</f>
        <v>1</v>
      </c>
      <c r="Q6" s="82">
        <f>IF('着順入力用'!$B$5="","",VLOOKUP(C6,'着順入力用'!$B$5:$G$107,6,FALSE))</f>
        <v>1</v>
      </c>
      <c r="R6" s="84">
        <f>IF('着順入力用'!$H$5="","",VLOOKUP(C6,'着順入力用'!$H$5:$M$107,2,FALSE))</f>
        <v>1</v>
      </c>
      <c r="S6" s="85">
        <f>IF('着順入力用'!$H$5="","",VLOOKUP(C6,'着順入力用'!$H$5:$M$107,5,FALSE))</f>
        <v>1</v>
      </c>
      <c r="T6" s="82">
        <f>IF('着順入力用'!$H$5="","",VLOOKUP(C6,'着順入力用'!$H$5:$M$107,6,FALSE))</f>
        <v>1</v>
      </c>
      <c r="U6" s="84">
        <f>IF('着順入力用'!$N$5="","",VLOOKUP(C6,'着順入力用'!$N$5:$S$107,2,FALSE))</f>
        <v>1</v>
      </c>
      <c r="V6" s="85">
        <f>IF('着順入力用'!$N$5="","",VLOOKUP(C6,'着順入力用'!$N$5:$S$107,5,FALSE))</f>
        <v>1</v>
      </c>
      <c r="W6" s="82">
        <f>IF('着順入力用'!$N$5="","",VLOOKUP(C6,'着順入力用'!$N$5:$S$107,6,FALSE))</f>
        <v>1</v>
      </c>
      <c r="X6" s="84">
        <f>IF('着順入力用'!$T$5="","",VLOOKUP(C6,'着順入力用'!$T$5:$Y$107,2,FALSE))</f>
        <v>1</v>
      </c>
      <c r="Y6" s="85">
        <f>IF('着順入力用'!$T$5="","",VLOOKUP(C6,'着順入力用'!$T$5:$Y$107,5,FALSE))</f>
        <v>1</v>
      </c>
      <c r="Z6" s="82">
        <f>IF('着順入力用'!$T$5="","",VLOOKUP(C6,'着順入力用'!$T$5:$Y$107,6,FALSE))</f>
        <v>1</v>
      </c>
      <c r="AA6" s="84">
        <f>IF('着順入力用'!$Z$5="","",VLOOKUP(C6,'着順入力用'!$Z$5:$AE$107,2,FALSE))</f>
        <v>1</v>
      </c>
      <c r="AB6" s="85">
        <f>IF('着順入力用'!$Z$5="","",VLOOKUP(C6,'着順入力用'!$Z$5:$AE$107,5,FALSE))</f>
        <v>1</v>
      </c>
      <c r="AC6" s="82">
        <f>IF('着順入力用'!$Z$5="","",VLOOKUP(C6,'着順入力用'!$Z$5:$AE$107,6,FALSE))</f>
        <v>1</v>
      </c>
      <c r="AD6" s="84">
        <f>IF('着順入力用'!$AF$5="","",VLOOKUP(C6,'着順入力用'!$AF$5:$AK$107,2,FALSE))</f>
        <v>1</v>
      </c>
      <c r="AE6" s="85">
        <f>IF('着順入力用'!$AF$5="","",VLOOKUP(C6,'着順入力用'!$AF$5:$AK$107,5,FALSE))</f>
        <v>1</v>
      </c>
      <c r="AF6" s="82">
        <f>IF('着順入力用'!$AF$5="","",VLOOKUP(C6,'着順入力用'!$AF$5:$AK$107,6,FALSE))</f>
        <v>1</v>
      </c>
      <c r="AG6" s="84">
        <f>IF('着順入力用'!$AL$5="","",VLOOKUP(C6,'着順入力用'!$AL$5:$AQ$107,2,FALSE))</f>
        <v>1</v>
      </c>
      <c r="AH6" s="85">
        <f>IF('着順入力用'!$AL$5="","",VLOOKUP(C6,'着順入力用'!$AL$5:$AQ$107,5,FALSE))</f>
        <v>1</v>
      </c>
      <c r="AI6" s="82">
        <f>IF('着順入力用'!$AL$5="","",VLOOKUP(C6,'着順入力用'!$AL$5:$AQ$107,6,FALSE))</f>
        <v>1</v>
      </c>
      <c r="AJ6" s="84">
        <f>IF('着順入力用'!$AR$5="","",VLOOKUP(C6,'着順入力用'!$AR$5:$AW$107,2,FALSE))</f>
        <v>1</v>
      </c>
      <c r="AK6" s="85">
        <f>IF('着順入力用'!$AR$5="","",VLOOKUP(C6,'着順入力用'!$AR$5:$AW$107,5,FALSE))</f>
        <v>1</v>
      </c>
      <c r="AL6" s="82">
        <f>IF('着順入力用'!$AR$5="","",VLOOKUP(C6,'着順入力用'!$AR$5:$AW$107,6,FALSE))</f>
        <v>1</v>
      </c>
      <c r="AM6" s="84">
        <f>IF('着順入力用'!$AX$5="","",VLOOKUP(C6,'着順入力用'!$AX$5:$BC$107,2,FALSE))</f>
        <v>1</v>
      </c>
      <c r="AN6" s="85">
        <f>IF('着順入力用'!$AX$5="","",VLOOKUP(C6,'着順入力用'!$AX$5:$BC$107,5,FALSE))</f>
        <v>1</v>
      </c>
      <c r="AO6" s="82">
        <f>IF('着順入力用'!$AX$5="","",VLOOKUP(C6,'着順入力用'!$AX$5:$BC$107,6,FALSE))</f>
        <v>1</v>
      </c>
      <c r="AP6" s="84">
        <f>IF('着順入力用'!$BD$5="","",VLOOKUP(C6,'着順入力用'!$BD$5:$BI$107,2,FALSE))</f>
      </c>
      <c r="AQ6" s="85">
        <f>IF('着順入力用'!$BD$5="","",VLOOKUP(C6,'着順入力用'!$BD$5:$BI$107,5,FALSE))</f>
      </c>
      <c r="AR6" s="82">
        <f>IF('着順入力用'!$BD$5="","",VLOOKUP(C6,'着順入力用'!$BD$5:$BI$107,6,FALSE))</f>
      </c>
      <c r="AS6" s="84">
        <f>IF('着順入力用'!$BJ$5="","",VLOOKUP(C6,'着順入力用'!$BJ$5:$BO$107,2,FALSE))</f>
      </c>
      <c r="AT6" s="85">
        <f>IF('着順入力用'!$BJ$5="","",VLOOKUP(C6,'着順入力用'!$BJ$5:$BO$107,5,FALSE))</f>
      </c>
      <c r="AU6" s="82">
        <f>IF('着順入力用'!$BJ$5="","",VLOOKUP(C6,'着順入力用'!$BJ$5:$BO$107,6,FALSE))</f>
      </c>
      <c r="AV6" s="84">
        <f>IF('着順入力用'!$BP$5="","",VLOOKUP(C6,'着順入力用'!$BP$5:$BU$107,2,FALSE))</f>
      </c>
      <c r="AW6" s="85">
        <f>IF('着順入力用'!$BP$5="","",VLOOKUP(C6,'着順入力用'!$BP$5:$BU$107,5,FALSE))</f>
      </c>
      <c r="AX6" s="82">
        <f>IF('着順入力用'!$BP$5="","",VLOOKUP(C6,'着順入力用'!$BP$5:$BU$107,6,FALSE))</f>
      </c>
      <c r="AY6" s="40">
        <f>IF(AF6&gt;0,MAX(Q6,T6,W6,Z6,AC6,AF6,AI6,AL6,AO6,AR6,AU6,AX6),"")</f>
        <v>1</v>
      </c>
      <c r="AZ6" s="40"/>
      <c r="BA6" s="40">
        <f>Q6+T6+W6+Z6+AC6+AF6+AI6+AL6+AO6+AR6+AU6+AX6-AY6-AZ6</f>
        <v>8</v>
      </c>
      <c r="BB6" s="40">
        <f aca="true" t="shared" si="1" ref="BB6:BB13">RANK(BA6,$BA$6:$BA$13,1)</f>
        <v>1</v>
      </c>
      <c r="BC6" s="40">
        <f>IF(BS6&lt;1000,BA6," ")</f>
        <v>8</v>
      </c>
      <c r="BD6" s="40" t="str">
        <f>IF(BT6&lt;($BS$4+1),BT6," ")</f>
        <v> </v>
      </c>
      <c r="BE6" s="40">
        <f>IF(BU6&lt;1000,BA6," ")</f>
        <v>8</v>
      </c>
      <c r="BF6" s="40" t="str">
        <f>IF(BV6&lt;($BU$4+1),BV6," ")</f>
        <v> </v>
      </c>
      <c r="BG6" s="40">
        <f>IF(BW6&lt;1000,BA6," ")</f>
        <v>8</v>
      </c>
      <c r="BH6" s="40" t="str">
        <f>IF(BX6&lt;($BW$4+1),BX6," ")</f>
        <v> </v>
      </c>
      <c r="BI6" s="40" t="str">
        <f>IF(BY6&lt;1000,BA6," ")</f>
        <v> </v>
      </c>
      <c r="BJ6" s="40">
        <f>BZ6</f>
        <v>1</v>
      </c>
      <c r="BK6" s="40"/>
      <c r="BL6" s="40"/>
      <c r="BM6" s="40">
        <f>IF(CC6&lt;1000,BA6," ")</f>
        <v>8</v>
      </c>
      <c r="BN6" s="40" t="str">
        <f>IF(CD6&lt;($CC$4+1),CD6," ")</f>
        <v> </v>
      </c>
      <c r="BO6" s="88"/>
      <c r="BP6" s="16">
        <f aca="true" t="shared" si="2" ref="BP6:BP13">MAX(Q6,T6,W6,Z6,AC6,AF6,AI6,AL6,AO6,AR6,AU6)</f>
        <v>1</v>
      </c>
      <c r="BQ6" s="18">
        <f>MIN(Q6,T6,W6,Z6,AC6,AF6,AI6,AL6,AO6,AR6,AU6,AX6)</f>
        <v>1</v>
      </c>
      <c r="BR6" s="36"/>
      <c r="BS6" s="14">
        <f>IF(K6=$BS$5,BA6,1000)</f>
        <v>8</v>
      </c>
      <c r="BT6" s="18">
        <f aca="true" t="shared" si="3" ref="BT6:BT13">RANK(BS6,$BS$6:$BS$13,1)</f>
        <v>1</v>
      </c>
      <c r="BU6" s="14">
        <f>IF(K6=$BU$5,BA6,1000)</f>
        <v>8</v>
      </c>
      <c r="BV6" s="18">
        <f aca="true" t="shared" si="4" ref="BV6:BV13">RANK(BU6,$BU$6:$BU$13,1)</f>
        <v>1</v>
      </c>
      <c r="BW6" s="14">
        <f aca="true" t="shared" si="5" ref="BW6:BW13">IF(K6=$BW$5,BA6,1000)</f>
        <v>8</v>
      </c>
      <c r="BX6" s="18">
        <f aca="true" t="shared" si="6" ref="BX6:BX13">RANK(BW6,$BW$6:$BW$13,1)</f>
        <v>1</v>
      </c>
      <c r="BY6" s="14">
        <f>IF(M6=$BY$5,BA6,1000)</f>
        <v>1000</v>
      </c>
      <c r="BZ6" s="18">
        <f aca="true" t="shared" si="7" ref="BZ6:BZ13">RANK(BY6,$BY$6:$BY$13,1)</f>
        <v>1</v>
      </c>
      <c r="CA6" s="14">
        <v>1000</v>
      </c>
      <c r="CB6" s="18">
        <f aca="true" t="shared" si="8" ref="CB6:CB13">RANK(CA6,$CA$6:$CA$13,1)</f>
        <v>1</v>
      </c>
      <c r="CC6" s="14">
        <f aca="true" t="shared" si="9" ref="CC6:CC13">IF(I6=$CC$5,BA6,1000)</f>
        <v>8</v>
      </c>
      <c r="CD6" s="18">
        <f aca="true" t="shared" si="10" ref="CD6:CD13">RANK(CC6,$CC$6:$CC$13,1)</f>
        <v>1</v>
      </c>
    </row>
    <row r="7" spans="1:82" ht="18.75" customHeight="1">
      <c r="A7" s="72">
        <f t="shared" si="0"/>
        <v>7</v>
      </c>
      <c r="B7" s="17" t="s">
        <v>31</v>
      </c>
      <c r="C7" s="103">
        <v>53532</v>
      </c>
      <c r="D7" s="50"/>
      <c r="E7" s="98" t="s">
        <v>193</v>
      </c>
      <c r="F7" s="37" t="s">
        <v>23</v>
      </c>
      <c r="G7" s="97" t="s">
        <v>194</v>
      </c>
      <c r="H7" s="37" t="s">
        <v>22</v>
      </c>
      <c r="I7" s="47"/>
      <c r="J7" s="42" t="s">
        <v>17</v>
      </c>
      <c r="K7" s="41"/>
      <c r="L7" s="17" t="s">
        <v>185</v>
      </c>
      <c r="M7" s="68" t="s">
        <v>181</v>
      </c>
      <c r="N7" s="68"/>
      <c r="O7" s="86">
        <f>IF('着順入力用'!$B$5="","",VLOOKUP(C7,'着順入力用'!$B$5:$G$107,2,FALSE))</f>
        <v>4</v>
      </c>
      <c r="P7" s="87">
        <f>IF('着順入力用'!$B$5="","",VLOOKUP(C7,'着順入力用'!$B$5:$G$107,5,FALSE))</f>
        <v>4</v>
      </c>
      <c r="Q7" s="83">
        <f>IF('着順入力用'!$B$5="","",VLOOKUP(C7,'着順入力用'!$B$5:$G$107,6,FALSE))</f>
        <v>4</v>
      </c>
      <c r="R7" s="86">
        <f>IF('着順入力用'!$H$5="","",VLOOKUP(C7,'着順入力用'!$H$5:$M$107,2,FALSE))</f>
        <v>7</v>
      </c>
      <c r="S7" s="87">
        <f>IF('着順入力用'!$H$5="","",VLOOKUP(C7,'着順入力用'!$H$5:$M$107,5,FALSE))</f>
        <v>7</v>
      </c>
      <c r="T7" s="83">
        <f>IF('着順入力用'!$H$5="","",VLOOKUP(C7,'着順入力用'!$H$5:$M$107,6,FALSE))</f>
        <v>7</v>
      </c>
      <c r="U7" s="86">
        <f>IF('着順入力用'!$N$5="","",VLOOKUP(C7,'着順入力用'!$N$5:$S$107,2,FALSE))</f>
        <v>5</v>
      </c>
      <c r="V7" s="87" t="str">
        <f>IF('着順入力用'!$N$5="","",VLOOKUP(C7,'着順入力用'!$N$5:$S$107,5,FALSE))</f>
        <v>OCS</v>
      </c>
      <c r="W7" s="83">
        <f>IF('着順入力用'!$N$5="","",VLOOKUP(C7,'着順入力用'!$N$5:$S$107,6,FALSE))</f>
        <v>9</v>
      </c>
      <c r="X7" s="86" t="str">
        <f>IF('着順入力用'!$T$5="","",VLOOKUP(C7,'着順入力用'!$T$5:$Y$107,2,FALSE))</f>
        <v>DNF</v>
      </c>
      <c r="Y7" s="87" t="str">
        <f>IF('着順入力用'!$T$5="","",VLOOKUP(C7,'着順入力用'!$T$5:$Y$107,5,FALSE))</f>
        <v>DNF</v>
      </c>
      <c r="Z7" s="83">
        <f>IF('着順入力用'!$T$5="","",VLOOKUP(C7,'着順入力用'!$T$5:$Y$107,6,FALSE))</f>
        <v>9</v>
      </c>
      <c r="AA7" s="86">
        <f>IF('着順入力用'!$Z$5="","",VLOOKUP(C7,'着順入力用'!$Z$5:$AE$107,2,FALSE))</f>
        <v>4</v>
      </c>
      <c r="AB7" s="87">
        <f>IF('着順入力用'!$Z$5="","",VLOOKUP(C7,'着順入力用'!$Z$5:$AE$107,5,FALSE))</f>
        <v>4</v>
      </c>
      <c r="AC7" s="83">
        <f>IF('着順入力用'!$Z$5="","",VLOOKUP(C7,'着順入力用'!$Z$5:$AE$107,6,FALSE))</f>
        <v>4</v>
      </c>
      <c r="AD7" s="86" t="str">
        <f>IF('着順入力用'!$AF$5="","",VLOOKUP(C7,'着順入力用'!$AF$5:$AK$107,2,FALSE))</f>
        <v>DNF</v>
      </c>
      <c r="AE7" s="87" t="str">
        <f>IF('着順入力用'!$AF$5="","",VLOOKUP(C7,'着順入力用'!$AF$5:$AK$107,5,FALSE))</f>
        <v>DNF</v>
      </c>
      <c r="AF7" s="83">
        <f>IF('着順入力用'!$AF$5="","",VLOOKUP(C7,'着順入力用'!$AF$5:$AK$107,6,FALSE))</f>
        <v>9</v>
      </c>
      <c r="AG7" s="86">
        <f>IF('着順入力用'!$AL$5="","",VLOOKUP(C7,'着順入力用'!$AL$5:$AQ$107,2,FALSE))</f>
        <v>7</v>
      </c>
      <c r="AH7" s="87">
        <f>IF('着順入力用'!$AL$5="","",VLOOKUP(C7,'着順入力用'!$AL$5:$AQ$107,5,FALSE))</f>
        <v>7</v>
      </c>
      <c r="AI7" s="83">
        <f>IF('着順入力用'!$AL$5="","",VLOOKUP(C7,'着順入力用'!$AL$5:$AQ$107,6,FALSE))</f>
        <v>7</v>
      </c>
      <c r="AJ7" s="86">
        <f>IF('着順入力用'!$AR$5="","",VLOOKUP(C7,'着順入力用'!$AR$5:$AW$107,2,FALSE))</f>
        <v>7</v>
      </c>
      <c r="AK7" s="87">
        <f>IF('着順入力用'!$AR$5="","",VLOOKUP(C7,'着順入力用'!$AR$5:$AW$107,5,FALSE))</f>
        <v>7</v>
      </c>
      <c r="AL7" s="83">
        <f>IF('着順入力用'!$AR$5="","",VLOOKUP(C7,'着順入力用'!$AR$5:$AW$107,6,FALSE))</f>
        <v>7</v>
      </c>
      <c r="AM7" s="84">
        <f>IF('着順入力用'!$AX$5="","",VLOOKUP(C7,'着順入力用'!$AX$5:$BC$107,2,FALSE))</f>
        <v>8</v>
      </c>
      <c r="AN7" s="85">
        <f>IF('着順入力用'!$AX$5="","",VLOOKUP(C7,'着順入力用'!$AX$5:$BC$107,5,FALSE))</f>
        <v>8</v>
      </c>
      <c r="AO7" s="82">
        <f>IF('着順入力用'!$AX$5="","",VLOOKUP(C7,'着順入力用'!$AX$5:$BC$107,6,FALSE))</f>
        <v>8</v>
      </c>
      <c r="AP7" s="84">
        <f>IF('着順入力用'!$BD$5="","",VLOOKUP(C7,'着順入力用'!$BD$5:$BI$107,2,FALSE))</f>
      </c>
      <c r="AQ7" s="85">
        <f>IF('着順入力用'!$BD$5="","",VLOOKUP(C7,'着順入力用'!$BD$5:$BI$107,5,FALSE))</f>
      </c>
      <c r="AR7" s="82">
        <f>IF('着順入力用'!$BD$5="","",VLOOKUP(C7,'着順入力用'!$BD$5:$BI$107,6,FALSE))</f>
      </c>
      <c r="AS7" s="84">
        <f>IF('着順入力用'!$BJ$5="","",VLOOKUP(C7,'着順入力用'!$BJ$5:$BO$107,2,FALSE))</f>
      </c>
      <c r="AT7" s="85">
        <f>IF('着順入力用'!$BJ$5="","",VLOOKUP(C7,'着順入力用'!$BJ$5:$BO$107,5,FALSE))</f>
      </c>
      <c r="AU7" s="82">
        <f>IF('着順入力用'!$BJ$5="","",VLOOKUP(C7,'着順入力用'!$BJ$5:$BO$107,6,FALSE))</f>
      </c>
      <c r="AV7" s="84">
        <f>IF('着順入力用'!$BP$5="","",VLOOKUP(C7,'着順入力用'!$BP$5:$BU$107,2,FALSE))</f>
      </c>
      <c r="AW7" s="85">
        <f>IF('着順入力用'!$BP$5="","",VLOOKUP(C7,'着順入力用'!$BP$5:$BU$107,5,FALSE))</f>
      </c>
      <c r="AX7" s="82">
        <f>IF('着順入力用'!$BP$5="","",VLOOKUP(C7,'着順入力用'!$BP$5:$BU$107,6,FALSE))</f>
      </c>
      <c r="AY7" s="14">
        <f aca="true" t="shared" si="11" ref="AY7:AY13">IF(AF7&gt;0,MAX(Q7,T7,W7,Z7,AC7,AF7,AI7,AL7,AO7,AR7,AU7,AX7),"")</f>
        <v>9</v>
      </c>
      <c r="AZ7" s="14"/>
      <c r="BA7" s="14">
        <f aca="true" t="shared" si="12" ref="BA7:BA13">Q7+T7+W7+Z7+AC7+AF7+AI7+AL7+AO7+AR7+AU7+AX7-AY7-AZ7</f>
        <v>55</v>
      </c>
      <c r="BB7" s="14">
        <f t="shared" si="1"/>
        <v>7</v>
      </c>
      <c r="BC7" s="40">
        <f aca="true" t="shared" si="13" ref="BC7:BC13">IF(BS7&lt;1000,BA7," ")</f>
        <v>55</v>
      </c>
      <c r="BD7" s="14" t="str">
        <f aca="true" t="shared" si="14" ref="BD7:BD13">IF(BT7&lt;($BS$4+1),BT7," ")</f>
        <v> </v>
      </c>
      <c r="BE7" s="40">
        <f aca="true" t="shared" si="15" ref="BE7:BE13">IF(BU7&lt;1000,BA7," ")</f>
        <v>55</v>
      </c>
      <c r="BF7" s="14" t="str">
        <f aca="true" t="shared" si="16" ref="BF7:BF13">IF(BV7&lt;($BU$4+1),BV7," ")</f>
        <v> </v>
      </c>
      <c r="BG7" s="40">
        <f aca="true" t="shared" si="17" ref="BG7:BG13">IF(BW7&lt;1000,BA7," ")</f>
        <v>55</v>
      </c>
      <c r="BH7" s="14" t="str">
        <f aca="true" t="shared" si="18" ref="BH7:BH13">IF(BX7&lt;($BW$4+1),BX7," ")</f>
        <v> </v>
      </c>
      <c r="BI7" s="40" t="str">
        <f aca="true" t="shared" si="19" ref="BI7:BI13">IF(BY7&lt;1000,BA7," ")</f>
        <v> </v>
      </c>
      <c r="BJ7" s="40">
        <f>BZ7</f>
        <v>1</v>
      </c>
      <c r="BK7" s="40"/>
      <c r="BL7" s="14"/>
      <c r="BM7" s="40">
        <f aca="true" t="shared" si="20" ref="BM7:BM13">IF(CC7&lt;1000,BA7," ")</f>
        <v>55</v>
      </c>
      <c r="BN7" s="14" t="str">
        <f aca="true" t="shared" si="21" ref="BN7:BN13">IF(CD7&lt;($CC$4+1),CD7," ")</f>
        <v> </v>
      </c>
      <c r="BO7" s="89"/>
      <c r="BP7" s="16">
        <f t="shared" si="2"/>
        <v>9</v>
      </c>
      <c r="BQ7" s="18">
        <f aca="true" t="shared" si="22" ref="BQ7:BQ13">MIN(Q7,T7,W7,Z7,AC7,AF7,AI7,AL7,AO7,AR7,AU7,AX7)</f>
        <v>4</v>
      </c>
      <c r="BR7" s="37"/>
      <c r="BS7" s="14">
        <f aca="true" t="shared" si="23" ref="BS7:BS13">IF(K7=$BS$5,BA7,1000)</f>
        <v>55</v>
      </c>
      <c r="BT7" s="18">
        <f t="shared" si="3"/>
        <v>7</v>
      </c>
      <c r="BU7" s="14">
        <f aca="true" t="shared" si="24" ref="BU7:BU13">IF(K7=$BU$5,BA7,1000)</f>
        <v>55</v>
      </c>
      <c r="BV7" s="18">
        <f t="shared" si="4"/>
        <v>7</v>
      </c>
      <c r="BW7" s="14">
        <f t="shared" si="5"/>
        <v>55</v>
      </c>
      <c r="BX7" s="18">
        <f t="shared" si="6"/>
        <v>7</v>
      </c>
      <c r="BY7" s="14">
        <f>IF(M7=$BY$5,BA7,1000)</f>
        <v>1000</v>
      </c>
      <c r="BZ7" s="18">
        <f t="shared" si="7"/>
        <v>1</v>
      </c>
      <c r="CA7" s="14">
        <f>IF(O7=$BW$5,BE7,1000)</f>
        <v>1000</v>
      </c>
      <c r="CB7" s="18">
        <f t="shared" si="8"/>
        <v>1</v>
      </c>
      <c r="CC7" s="14">
        <f t="shared" si="9"/>
        <v>55</v>
      </c>
      <c r="CD7" s="18">
        <f t="shared" si="10"/>
        <v>7</v>
      </c>
    </row>
    <row r="8" spans="1:82" ht="18.75" customHeight="1">
      <c r="A8" s="72">
        <f t="shared" si="0"/>
        <v>6</v>
      </c>
      <c r="B8" s="17" t="s">
        <v>32</v>
      </c>
      <c r="C8" s="103">
        <v>1</v>
      </c>
      <c r="D8" s="50"/>
      <c r="E8" s="97" t="s">
        <v>195</v>
      </c>
      <c r="F8" s="37" t="s">
        <v>22</v>
      </c>
      <c r="G8" s="97" t="s">
        <v>196</v>
      </c>
      <c r="H8" s="37" t="s">
        <v>22</v>
      </c>
      <c r="I8" s="47"/>
      <c r="J8" s="42" t="s">
        <v>18</v>
      </c>
      <c r="K8" s="41"/>
      <c r="L8" s="15" t="s">
        <v>185</v>
      </c>
      <c r="M8" s="69" t="s">
        <v>182</v>
      </c>
      <c r="N8" s="69"/>
      <c r="O8" s="86">
        <f>IF('着順入力用'!$B$5="","",VLOOKUP(C8,'着順入力用'!$B$5:$G$107,2,FALSE))</f>
        <v>6</v>
      </c>
      <c r="P8" s="87">
        <f>IF('着順入力用'!$B$5="","",VLOOKUP(C8,'着順入力用'!$B$5:$G$107,5,FALSE))</f>
        <v>6</v>
      </c>
      <c r="Q8" s="83">
        <f>IF('着順入力用'!$B$5="","",VLOOKUP(C8,'着順入力用'!$B$5:$G$107,6,FALSE))</f>
        <v>6</v>
      </c>
      <c r="R8" s="86">
        <f>IF('着順入力用'!$H$5="","",VLOOKUP(C8,'着順入力用'!$H$5:$M$107,2,FALSE))</f>
        <v>6</v>
      </c>
      <c r="S8" s="87">
        <f>IF('着順入力用'!$H$5="","",VLOOKUP(C8,'着順入力用'!$H$5:$M$107,5,FALSE))</f>
        <v>6</v>
      </c>
      <c r="T8" s="83">
        <f>IF('着順入力用'!$H$5="","",VLOOKUP(C8,'着順入力用'!$H$5:$M$107,6,FALSE))</f>
        <v>6</v>
      </c>
      <c r="U8" s="86">
        <f>IF('着順入力用'!$N$5="","",VLOOKUP(C8,'着順入力用'!$N$5:$S$107,2,FALSE))</f>
        <v>7</v>
      </c>
      <c r="V8" s="87">
        <f>IF('着順入力用'!$N$5="","",VLOOKUP(C8,'着順入力用'!$N$5:$S$107,5,FALSE))</f>
        <v>6</v>
      </c>
      <c r="W8" s="83">
        <f>IF('着順入力用'!$N$5="","",VLOOKUP(C8,'着順入力用'!$N$5:$S$107,6,FALSE))</f>
        <v>6</v>
      </c>
      <c r="X8" s="86">
        <f>IF('着順入力用'!$T$5="","",VLOOKUP(C8,'着順入力用'!$T$5:$Y$107,2,FALSE))</f>
        <v>5</v>
      </c>
      <c r="Y8" s="87">
        <f>IF('着順入力用'!$T$5="","",VLOOKUP(C8,'着順入力用'!$T$5:$Y$107,5,FALSE))</f>
        <v>5</v>
      </c>
      <c r="Z8" s="83">
        <f>IF('着順入力用'!$T$5="","",VLOOKUP(C8,'着順入力用'!$T$5:$Y$107,6,FALSE))</f>
        <v>5</v>
      </c>
      <c r="AA8" s="86">
        <f>IF('着順入力用'!$Z$5="","",VLOOKUP(C8,'着順入力用'!$Z$5:$AE$107,2,FALSE))</f>
        <v>7</v>
      </c>
      <c r="AB8" s="87">
        <f>IF('着順入力用'!$Z$5="","",VLOOKUP(C8,'着順入力用'!$Z$5:$AE$107,5,FALSE))</f>
        <v>7</v>
      </c>
      <c r="AC8" s="83">
        <f>IF('着順入力用'!$Z$5="","",VLOOKUP(C8,'着順入力用'!$Z$5:$AE$107,6,FALSE))</f>
        <v>7</v>
      </c>
      <c r="AD8" s="86" t="str">
        <f>IF('着順入力用'!$AF$5="","",VLOOKUP(C8,'着順入力用'!$AF$5:$AK$107,2,FALSE))</f>
        <v>DNF</v>
      </c>
      <c r="AE8" s="87" t="str">
        <f>IF('着順入力用'!$AF$5="","",VLOOKUP(C8,'着順入力用'!$AF$5:$AK$107,5,FALSE))</f>
        <v>DNF</v>
      </c>
      <c r="AF8" s="83">
        <f>IF('着順入力用'!$AF$5="","",VLOOKUP(C8,'着順入力用'!$AF$5:$AK$107,6,FALSE))</f>
        <v>9</v>
      </c>
      <c r="AG8" s="86">
        <f>IF('着順入力用'!$AL$5="","",VLOOKUP(C8,'着順入力用'!$AL$5:$AQ$107,2,FALSE))</f>
        <v>6</v>
      </c>
      <c r="AH8" s="87">
        <f>IF('着順入力用'!$AL$5="","",VLOOKUP(C8,'着順入力用'!$AL$5:$AQ$107,5,FALSE))</f>
        <v>6</v>
      </c>
      <c r="AI8" s="83">
        <f>IF('着順入力用'!$AL$5="","",VLOOKUP(C8,'着順入力用'!$AL$5:$AQ$107,6,FALSE))</f>
        <v>6</v>
      </c>
      <c r="AJ8" s="86">
        <f>IF('着順入力用'!$AR$5="","",VLOOKUP(C8,'着順入力用'!$AR$5:$AW$107,2,FALSE))</f>
        <v>4</v>
      </c>
      <c r="AK8" s="87">
        <f>IF('着順入力用'!$AR$5="","",VLOOKUP(C8,'着順入力用'!$AR$5:$AW$107,5,FALSE))</f>
        <v>4</v>
      </c>
      <c r="AL8" s="83">
        <f>IF('着順入力用'!$AR$5="","",VLOOKUP(C8,'着順入力用'!$AR$5:$AW$107,6,FALSE))</f>
        <v>4</v>
      </c>
      <c r="AM8" s="86">
        <f>IF('着順入力用'!$AX$5="","",VLOOKUP(C8,'着順入力用'!$AX$5:$BC$107,2,FALSE))</f>
        <v>5</v>
      </c>
      <c r="AN8" s="87">
        <f>IF('着順入力用'!$AX$5="","",VLOOKUP(C8,'着順入力用'!$AX$5:$BC$107,5,FALSE))</f>
        <v>5</v>
      </c>
      <c r="AO8" s="83">
        <f>IF('着順入力用'!$AX$5="","",VLOOKUP(C8,'着順入力用'!$AX$5:$BC$107,6,FALSE))</f>
        <v>5</v>
      </c>
      <c r="AP8" s="86">
        <f>IF('着順入力用'!$BD$5="","",VLOOKUP(C8,'着順入力用'!$BD$5:$BI$107,2,FALSE))</f>
      </c>
      <c r="AQ8" s="87">
        <f>IF('着順入力用'!$BD$5="","",VLOOKUP(C8,'着順入力用'!$BD$5:$BI$107,5,FALSE))</f>
      </c>
      <c r="AR8" s="83">
        <f>IF('着順入力用'!$BD$5="","",VLOOKUP(C8,'着順入力用'!$BD$5:$BI$107,6,FALSE))</f>
      </c>
      <c r="AS8" s="84">
        <f>IF('着順入力用'!$BJ$5="","",VLOOKUP(C8,'着順入力用'!$BJ$5:$BO$107,2,FALSE))</f>
      </c>
      <c r="AT8" s="85">
        <f>IF('着順入力用'!$BJ$5="","",VLOOKUP(C8,'着順入力用'!$BJ$5:$BO$107,5,FALSE))</f>
      </c>
      <c r="AU8" s="82">
        <f>IF('着順入力用'!$BJ$5="","",VLOOKUP(C8,'着順入力用'!$BJ$5:$BO$107,6,FALSE))</f>
      </c>
      <c r="AV8" s="84">
        <f>IF('着順入力用'!$BP$5="","",VLOOKUP(C8,'着順入力用'!$BP$5:$BU$107,2,FALSE))</f>
      </c>
      <c r="AW8" s="85">
        <f>IF('着順入力用'!$BP$5="","",VLOOKUP(C8,'着順入力用'!$BP$5:$BU$107,5,FALSE))</f>
      </c>
      <c r="AX8" s="82">
        <f>IF('着順入力用'!$BP$5="","",VLOOKUP(C8,'着順入力用'!$BP$5:$BU$107,6,FALSE))</f>
      </c>
      <c r="AY8" s="14">
        <f t="shared" si="11"/>
        <v>9</v>
      </c>
      <c r="AZ8" s="14"/>
      <c r="BA8" s="14">
        <f t="shared" si="12"/>
        <v>45</v>
      </c>
      <c r="BB8" s="14">
        <f t="shared" si="1"/>
        <v>6</v>
      </c>
      <c r="BC8" s="40">
        <f t="shared" si="13"/>
        <v>45</v>
      </c>
      <c r="BD8" s="14" t="str">
        <f t="shared" si="14"/>
        <v> </v>
      </c>
      <c r="BE8" s="40">
        <f t="shared" si="15"/>
        <v>45</v>
      </c>
      <c r="BF8" s="14" t="str">
        <f t="shared" si="16"/>
        <v> </v>
      </c>
      <c r="BG8" s="40">
        <f t="shared" si="17"/>
        <v>45</v>
      </c>
      <c r="BH8" s="14" t="str">
        <f t="shared" si="18"/>
        <v> </v>
      </c>
      <c r="BI8" s="40" t="str">
        <f t="shared" si="19"/>
        <v> </v>
      </c>
      <c r="BJ8" s="40">
        <f>BZ8</f>
        <v>1</v>
      </c>
      <c r="BK8" s="40"/>
      <c r="BL8" s="14"/>
      <c r="BM8" s="40">
        <f t="shared" si="20"/>
        <v>45</v>
      </c>
      <c r="BN8" s="14" t="str">
        <f t="shared" si="21"/>
        <v> </v>
      </c>
      <c r="BO8" s="89"/>
      <c r="BP8" s="16">
        <f t="shared" si="2"/>
        <v>9</v>
      </c>
      <c r="BQ8" s="18">
        <f t="shared" si="22"/>
        <v>4</v>
      </c>
      <c r="BR8" s="37"/>
      <c r="BS8" s="14">
        <f t="shared" si="23"/>
        <v>45</v>
      </c>
      <c r="BT8" s="18">
        <f t="shared" si="3"/>
        <v>6</v>
      </c>
      <c r="BU8" s="14">
        <f t="shared" si="24"/>
        <v>45</v>
      </c>
      <c r="BV8" s="18">
        <f t="shared" si="4"/>
        <v>6</v>
      </c>
      <c r="BW8" s="14">
        <f t="shared" si="5"/>
        <v>45</v>
      </c>
      <c r="BX8" s="18">
        <f t="shared" si="6"/>
        <v>6</v>
      </c>
      <c r="BY8" s="14">
        <f>IF(M8=$BY$5,BA8,1000)</f>
        <v>1000</v>
      </c>
      <c r="BZ8" s="18">
        <f t="shared" si="7"/>
        <v>1</v>
      </c>
      <c r="CA8" s="14">
        <f aca="true" t="shared" si="25" ref="CA8:CA13">IF(O8=$BW$5,BE8,1000)</f>
        <v>1000</v>
      </c>
      <c r="CB8" s="18">
        <f t="shared" si="8"/>
        <v>1</v>
      </c>
      <c r="CC8" s="14">
        <f t="shared" si="9"/>
        <v>45</v>
      </c>
      <c r="CD8" s="18">
        <f t="shared" si="10"/>
        <v>6</v>
      </c>
    </row>
    <row r="9" spans="1:82" ht="18.75" customHeight="1">
      <c r="A9" s="72">
        <f t="shared" si="0"/>
        <v>7</v>
      </c>
      <c r="B9" s="17" t="s">
        <v>33</v>
      </c>
      <c r="C9" s="103">
        <v>7</v>
      </c>
      <c r="D9" s="50"/>
      <c r="E9" s="97" t="s">
        <v>197</v>
      </c>
      <c r="F9" s="37" t="s">
        <v>22</v>
      </c>
      <c r="G9" s="97" t="s">
        <v>198</v>
      </c>
      <c r="H9" s="37" t="s">
        <v>23</v>
      </c>
      <c r="I9" s="48"/>
      <c r="J9" s="42" t="s">
        <v>19</v>
      </c>
      <c r="K9" s="41"/>
      <c r="L9" s="15" t="s">
        <v>185</v>
      </c>
      <c r="M9" s="69" t="s">
        <v>180</v>
      </c>
      <c r="N9" s="69"/>
      <c r="O9" s="86">
        <f>IF('着順入力用'!$B$5="","",VLOOKUP(C9,'着順入力用'!$B$5:$G$107,2,FALSE))</f>
        <v>7</v>
      </c>
      <c r="P9" s="87">
        <f>IF('着順入力用'!$B$5="","",VLOOKUP(C9,'着順入力用'!$B$5:$G$107,5,FALSE))</f>
        <v>7</v>
      </c>
      <c r="Q9" s="83">
        <f>IF('着順入力用'!$B$5="","",VLOOKUP(C9,'着順入力用'!$B$5:$G$107,6,FALSE))</f>
        <v>7</v>
      </c>
      <c r="R9" s="86">
        <f>IF('着順入力用'!$H$5="","",VLOOKUP(C9,'着順入力用'!$H$5:$M$107,2,FALSE))</f>
        <v>8</v>
      </c>
      <c r="S9" s="87">
        <f>IF('着順入力用'!$H$5="","",VLOOKUP(C9,'着順入力用'!$H$5:$M$107,5,FALSE))</f>
        <v>8</v>
      </c>
      <c r="T9" s="83">
        <f>IF('着順入力用'!$H$5="","",VLOOKUP(C9,'着順入力用'!$H$5:$M$107,6,FALSE))</f>
        <v>8</v>
      </c>
      <c r="U9" s="86">
        <f>IF('着順入力用'!$N$5="","",VLOOKUP(C9,'着順入力用'!$N$5:$S$107,2,FALSE))</f>
        <v>8</v>
      </c>
      <c r="V9" s="87">
        <f>IF('着順入力用'!$N$5="","",VLOOKUP(C9,'着順入力用'!$N$5:$S$107,5,FALSE))</f>
        <v>7</v>
      </c>
      <c r="W9" s="83">
        <f>IF('着順入力用'!$N$5="","",VLOOKUP(C9,'着順入力用'!$N$5:$S$107,6,FALSE))</f>
        <v>7</v>
      </c>
      <c r="X9" s="86">
        <f>IF('着順入力用'!$T$5="","",VLOOKUP(C9,'着順入力用'!$T$5:$Y$107,2,FALSE))</f>
        <v>7</v>
      </c>
      <c r="Y9" s="87">
        <f>IF('着順入力用'!$T$5="","",VLOOKUP(C9,'着順入力用'!$T$5:$Y$107,5,FALSE))</f>
        <v>7</v>
      </c>
      <c r="Z9" s="83">
        <f>IF('着順入力用'!$T$5="","",VLOOKUP(C9,'着順入力用'!$T$5:$Y$107,6,FALSE))</f>
        <v>7</v>
      </c>
      <c r="AA9" s="86">
        <f>IF('着順入力用'!$Z$5="","",VLOOKUP(C9,'着順入力用'!$Z$5:$AE$107,2,FALSE))</f>
        <v>6</v>
      </c>
      <c r="AB9" s="87">
        <f>IF('着順入力用'!$Z$5="","",VLOOKUP(C9,'着順入力用'!$Z$5:$AE$107,5,FALSE))</f>
        <v>6</v>
      </c>
      <c r="AC9" s="83">
        <f>IF('着順入力用'!$Z$5="","",VLOOKUP(C9,'着順入力用'!$Z$5:$AE$107,6,FALSE))</f>
        <v>6</v>
      </c>
      <c r="AD9" s="86">
        <f>IF('着順入力用'!$AF$5="","",VLOOKUP(C9,'着順入力用'!$AF$5:$AK$107,2,FALSE))</f>
        <v>5</v>
      </c>
      <c r="AE9" s="87">
        <f>IF('着順入力用'!$AF$5="","",VLOOKUP(C9,'着順入力用'!$AF$5:$AK$107,5,FALSE))</f>
        <v>5</v>
      </c>
      <c r="AF9" s="83">
        <f>IF('着順入力用'!$AF$5="","",VLOOKUP(C9,'着順入力用'!$AF$5:$AK$107,6,FALSE))</f>
        <v>5</v>
      </c>
      <c r="AG9" s="86">
        <f>IF('着順入力用'!$AL$5="","",VLOOKUP(C9,'着順入力用'!$AL$5:$AQ$107,2,FALSE))</f>
        <v>8</v>
      </c>
      <c r="AH9" s="87">
        <f>IF('着順入力用'!$AL$5="","",VLOOKUP(C9,'着順入力用'!$AL$5:$AQ$107,5,FALSE))</f>
        <v>8</v>
      </c>
      <c r="AI9" s="83">
        <f>IF('着順入力用'!$AL$5="","",VLOOKUP(C9,'着順入力用'!$AL$5:$AQ$107,6,FALSE))</f>
        <v>8</v>
      </c>
      <c r="AJ9" s="86" t="str">
        <f>IF('着順入力用'!$AR$5="","",VLOOKUP(C9,'着順入力用'!$AR$5:$AW$107,2,FALSE))</f>
        <v>DSQ</v>
      </c>
      <c r="AK9" s="87" t="str">
        <f>IF('着順入力用'!$AR$5="","",VLOOKUP(C9,'着順入力用'!$AR$5:$AW$107,5,FALSE))</f>
        <v>DSQ</v>
      </c>
      <c r="AL9" s="83">
        <f>IF('着順入力用'!$AR$5="","",VLOOKUP(C9,'着順入力用'!$AR$5:$AW$107,6,FALSE))</f>
        <v>9</v>
      </c>
      <c r="AM9" s="86">
        <f>IF('着順入力用'!$AX$5="","",VLOOKUP(C9,'着順入力用'!$AX$5:$BC$107,2,FALSE))</f>
        <v>7</v>
      </c>
      <c r="AN9" s="87">
        <f>IF('着順入力用'!$AX$5="","",VLOOKUP(C9,'着順入力用'!$AX$5:$BC$107,5,FALSE))</f>
        <v>7</v>
      </c>
      <c r="AO9" s="83">
        <f>IF('着順入力用'!$AX$5="","",VLOOKUP(C9,'着順入力用'!$AX$5:$BC$107,6,FALSE))</f>
        <v>7</v>
      </c>
      <c r="AP9" s="86">
        <f>IF('着順入力用'!$BD$5="","",VLOOKUP(C9,'着順入力用'!$BD$5:$BI$107,2,FALSE))</f>
      </c>
      <c r="AQ9" s="87">
        <f>IF('着順入力用'!$BD$5="","",VLOOKUP(C9,'着順入力用'!$BD$5:$BI$107,5,FALSE))</f>
      </c>
      <c r="AR9" s="83">
        <f>IF('着順入力用'!$BD$5="","",VLOOKUP(C9,'着順入力用'!$BD$5:$BI$107,6,FALSE))</f>
      </c>
      <c r="AS9" s="84">
        <f>IF('着順入力用'!$BJ$5="","",VLOOKUP(C9,'着順入力用'!$BJ$5:$BO$107,2,FALSE))</f>
      </c>
      <c r="AT9" s="85">
        <f>IF('着順入力用'!$BJ$5="","",VLOOKUP(C9,'着順入力用'!$BJ$5:$BO$107,5,FALSE))</f>
      </c>
      <c r="AU9" s="82">
        <f>IF('着順入力用'!$BJ$5="","",VLOOKUP(C9,'着順入力用'!$BJ$5:$BO$107,6,FALSE))</f>
      </c>
      <c r="AV9" s="84">
        <f>IF('着順入力用'!$BP$5="","",VLOOKUP(C9,'着順入力用'!$BP$5:$BU$107,2,FALSE))</f>
      </c>
      <c r="AW9" s="85">
        <f>IF('着順入力用'!$BP$5="","",VLOOKUP(C9,'着順入力用'!$BP$5:$BU$107,5,FALSE))</f>
      </c>
      <c r="AX9" s="82">
        <f>IF('着順入力用'!$BP$5="","",VLOOKUP(C9,'着順入力用'!$BP$5:$BU$107,6,FALSE))</f>
      </c>
      <c r="AY9" s="14">
        <f t="shared" si="11"/>
        <v>9</v>
      </c>
      <c r="AZ9" s="14"/>
      <c r="BA9" s="14">
        <f t="shared" si="12"/>
        <v>55</v>
      </c>
      <c r="BB9" s="14">
        <f t="shared" si="1"/>
        <v>7</v>
      </c>
      <c r="BC9" s="40">
        <f t="shared" si="13"/>
        <v>55</v>
      </c>
      <c r="BD9" s="14" t="str">
        <f t="shared" si="14"/>
        <v> </v>
      </c>
      <c r="BE9" s="40">
        <f t="shared" si="15"/>
        <v>55</v>
      </c>
      <c r="BF9" s="14" t="str">
        <f t="shared" si="16"/>
        <v> </v>
      </c>
      <c r="BG9" s="40">
        <f t="shared" si="17"/>
        <v>55</v>
      </c>
      <c r="BH9" s="14" t="str">
        <f t="shared" si="18"/>
        <v> </v>
      </c>
      <c r="BI9" s="40" t="str">
        <f t="shared" si="19"/>
        <v> </v>
      </c>
      <c r="BJ9" s="40" t="str">
        <f>IF(BZ9&lt;($BY$4+1),CD9," ")</f>
        <v> </v>
      </c>
      <c r="BK9" s="40"/>
      <c r="BL9" s="14"/>
      <c r="BM9" s="40">
        <f t="shared" si="20"/>
        <v>55</v>
      </c>
      <c r="BN9" s="14" t="str">
        <f t="shared" si="21"/>
        <v> </v>
      </c>
      <c r="BO9" s="89"/>
      <c r="BP9" s="16">
        <f t="shared" si="2"/>
        <v>9</v>
      </c>
      <c r="BQ9" s="18">
        <f t="shared" si="22"/>
        <v>5</v>
      </c>
      <c r="BR9" s="37"/>
      <c r="BS9" s="14">
        <f t="shared" si="23"/>
        <v>55</v>
      </c>
      <c r="BT9" s="18">
        <f t="shared" si="3"/>
        <v>7</v>
      </c>
      <c r="BU9" s="14">
        <f t="shared" si="24"/>
        <v>55</v>
      </c>
      <c r="BV9" s="18">
        <f t="shared" si="4"/>
        <v>7</v>
      </c>
      <c r="BW9" s="14">
        <f t="shared" si="5"/>
        <v>55</v>
      </c>
      <c r="BX9" s="18">
        <f t="shared" si="6"/>
        <v>7</v>
      </c>
      <c r="BY9" s="14">
        <v>1000</v>
      </c>
      <c r="BZ9" s="18">
        <f t="shared" si="7"/>
        <v>1</v>
      </c>
      <c r="CA9" s="14">
        <f t="shared" si="25"/>
        <v>1000</v>
      </c>
      <c r="CB9" s="18">
        <f t="shared" si="8"/>
        <v>1</v>
      </c>
      <c r="CC9" s="14">
        <f t="shared" si="9"/>
        <v>55</v>
      </c>
      <c r="CD9" s="18">
        <f t="shared" si="10"/>
        <v>7</v>
      </c>
    </row>
    <row r="10" spans="1:82" ht="18.75" customHeight="1">
      <c r="A10" s="72">
        <f t="shared" si="0"/>
        <v>5</v>
      </c>
      <c r="B10" s="17" t="s">
        <v>33</v>
      </c>
      <c r="C10" s="104">
        <v>52261</v>
      </c>
      <c r="D10" s="105"/>
      <c r="E10" s="106" t="s">
        <v>7</v>
      </c>
      <c r="F10" s="48" t="s">
        <v>23</v>
      </c>
      <c r="G10" s="106" t="s">
        <v>8</v>
      </c>
      <c r="H10" s="48" t="s">
        <v>23</v>
      </c>
      <c r="I10" s="47"/>
      <c r="J10" s="42" t="s">
        <v>20</v>
      </c>
      <c r="K10" s="41"/>
      <c r="L10" s="15" t="s">
        <v>185</v>
      </c>
      <c r="M10" s="69" t="s">
        <v>182</v>
      </c>
      <c r="N10" s="69"/>
      <c r="O10" s="86">
        <f>IF('着順入力用'!$B$5="","",VLOOKUP(C10,'着順入力用'!$B$5:$G$107,2,FALSE))</f>
        <v>5</v>
      </c>
      <c r="P10" s="87">
        <f>IF('着順入力用'!$B$5="","",VLOOKUP(C10,'着順入力用'!$B$5:$G$107,5,FALSE))</f>
        <v>5</v>
      </c>
      <c r="Q10" s="83">
        <f>IF('着順入力用'!$B$5="","",VLOOKUP(C10,'着順入力用'!$B$5:$G$107,6,FALSE))</f>
        <v>5</v>
      </c>
      <c r="R10" s="86">
        <f>IF('着順入力用'!$H$5="","",VLOOKUP(C10,'着順入力用'!$H$5:$M$107,2,FALSE))</f>
        <v>3</v>
      </c>
      <c r="S10" s="87">
        <f>IF('着順入力用'!$H$5="","",VLOOKUP(C10,'着順入力用'!$H$5:$M$107,5,FALSE))</f>
        <v>3</v>
      </c>
      <c r="T10" s="83">
        <f>IF('着順入力用'!$H$5="","",VLOOKUP(C10,'着順入力用'!$H$5:$M$107,6,FALSE))</f>
        <v>3</v>
      </c>
      <c r="U10" s="86">
        <f>IF('着順入力用'!$N$5="","",VLOOKUP(C10,'着順入力用'!$N$5:$S$107,2,FALSE))</f>
        <v>3</v>
      </c>
      <c r="V10" s="87">
        <f>IF('着順入力用'!$N$5="","",VLOOKUP(C10,'着順入力用'!$N$5:$S$107,5,FALSE))</f>
        <v>3</v>
      </c>
      <c r="W10" s="83">
        <f>IF('着順入力用'!$N$5="","",VLOOKUP(C10,'着順入力用'!$N$5:$S$107,6,FALSE))</f>
        <v>3</v>
      </c>
      <c r="X10" s="86">
        <f>IF('着順入力用'!$T$5="","",VLOOKUP(C10,'着順入力用'!$T$5:$Y$107,2,FALSE))</f>
        <v>6</v>
      </c>
      <c r="Y10" s="87">
        <f>IF('着順入力用'!$T$5="","",VLOOKUP(C10,'着順入力用'!$T$5:$Y$107,5,FALSE))</f>
        <v>6</v>
      </c>
      <c r="Z10" s="83">
        <f>IF('着順入力用'!$T$5="","",VLOOKUP(C10,'着順入力用'!$T$5:$Y$107,6,FALSE))</f>
        <v>6</v>
      </c>
      <c r="AA10" s="86" t="str">
        <f>IF('着順入力用'!$Z$5="","",VLOOKUP(C10,'着順入力用'!$Z$5:$AE$107,2,FALSE))</f>
        <v>DNF</v>
      </c>
      <c r="AB10" s="87" t="str">
        <f>IF('着順入力用'!$Z$5="","",VLOOKUP(C10,'着順入力用'!$Z$5:$AE$107,5,FALSE))</f>
        <v>DNF</v>
      </c>
      <c r="AC10" s="83">
        <f>IF('着順入力用'!$Z$5="","",VLOOKUP(C10,'着順入力用'!$Z$5:$AE$107,6,FALSE))</f>
        <v>9</v>
      </c>
      <c r="AD10" s="86" t="str">
        <f>IF('着順入力用'!$AF$5="","",VLOOKUP(C10,'着順入力用'!$AF$5:$AK$107,2,FALSE))</f>
        <v>DNF</v>
      </c>
      <c r="AE10" s="87" t="str">
        <f>IF('着順入力用'!$AF$5="","",VLOOKUP(C10,'着順入力用'!$AF$5:$AK$107,5,FALSE))</f>
        <v>DNF</v>
      </c>
      <c r="AF10" s="83">
        <f>IF('着順入力用'!$AF$5="","",VLOOKUP(C10,'着順入力用'!$AF$5:$AK$107,6,FALSE))</f>
        <v>9</v>
      </c>
      <c r="AG10" s="86">
        <f>IF('着順入力用'!$AL$5="","",VLOOKUP(C10,'着順入力用'!$AL$5:$AQ$107,2,FALSE))</f>
        <v>2</v>
      </c>
      <c r="AH10" s="87">
        <f>IF('着順入力用'!$AL$5="","",VLOOKUP(C10,'着順入力用'!$AL$5:$AQ$107,5,FALSE))</f>
        <v>2</v>
      </c>
      <c r="AI10" s="83">
        <f>IF('着順入力用'!$AL$5="","",VLOOKUP(C10,'着順入力用'!$AL$5:$AQ$107,6,FALSE))</f>
        <v>2</v>
      </c>
      <c r="AJ10" s="86">
        <f>IF('着順入力用'!$AR$5="","",VLOOKUP(C10,'着順入力用'!$AR$5:$AW$107,2,FALSE))</f>
        <v>6</v>
      </c>
      <c r="AK10" s="87">
        <f>IF('着順入力用'!$AR$5="","",VLOOKUP(C10,'着順入力用'!$AR$5:$AW$107,5,FALSE))</f>
        <v>6</v>
      </c>
      <c r="AL10" s="83">
        <f>IF('着順入力用'!$AR$5="","",VLOOKUP(C10,'着順入力用'!$AR$5:$AW$107,6,FALSE))</f>
        <v>6</v>
      </c>
      <c r="AM10" s="86">
        <f>IF('着順入力用'!$AX$5="","",VLOOKUP(C10,'着順入力用'!$AX$5:$BC$107,2,FALSE))</f>
        <v>3</v>
      </c>
      <c r="AN10" s="87">
        <f>IF('着順入力用'!$AX$5="","",VLOOKUP(C10,'着順入力用'!$AX$5:$BC$107,5,FALSE))</f>
        <v>3</v>
      </c>
      <c r="AO10" s="83">
        <f>IF('着順入力用'!$AX$5="","",VLOOKUP(C10,'着順入力用'!$AX$5:$BC$107,6,FALSE))</f>
        <v>3</v>
      </c>
      <c r="AP10" s="86">
        <f>IF('着順入力用'!$BD$5="","",VLOOKUP(C10,'着順入力用'!$BD$5:$BI$107,2,FALSE))</f>
      </c>
      <c r="AQ10" s="87">
        <f>IF('着順入力用'!$BD$5="","",VLOOKUP(C10,'着順入力用'!$BD$5:$BI$107,5,FALSE))</f>
      </c>
      <c r="AR10" s="83">
        <f>IF('着順入力用'!$BD$5="","",VLOOKUP(C10,'着順入力用'!$BD$5:$BI$107,6,FALSE))</f>
      </c>
      <c r="AS10" s="84">
        <f>IF('着順入力用'!$BJ$5="","",VLOOKUP(C10,'着順入力用'!$BJ$5:$BO$107,2,FALSE))</f>
      </c>
      <c r="AT10" s="85">
        <f>IF('着順入力用'!$BJ$5="","",VLOOKUP(C10,'着順入力用'!$BJ$5:$BO$107,5,FALSE))</f>
      </c>
      <c r="AU10" s="82">
        <f>IF('着順入力用'!$BJ$5="","",VLOOKUP(C10,'着順入力用'!$BJ$5:$BO$107,6,FALSE))</f>
      </c>
      <c r="AV10" s="84">
        <f>IF('着順入力用'!$BP$5="","",VLOOKUP(C10,'着順入力用'!$BP$5:$BU$107,2,FALSE))</f>
      </c>
      <c r="AW10" s="85">
        <f>IF('着順入力用'!$BP$5="","",VLOOKUP(C10,'着順入力用'!$BP$5:$BU$107,5,FALSE))</f>
      </c>
      <c r="AX10" s="82">
        <f>IF('着順入力用'!$BP$5="","",VLOOKUP(C10,'着順入力用'!$BP$5:$BU$107,6,FALSE))</f>
      </c>
      <c r="AY10" s="14">
        <f t="shared" si="11"/>
        <v>9</v>
      </c>
      <c r="AZ10" s="14"/>
      <c r="BA10" s="14">
        <f t="shared" si="12"/>
        <v>37</v>
      </c>
      <c r="BB10" s="14">
        <f t="shared" si="1"/>
        <v>5</v>
      </c>
      <c r="BC10" s="40">
        <f t="shared" si="13"/>
        <v>37</v>
      </c>
      <c r="BD10" s="14" t="str">
        <f t="shared" si="14"/>
        <v> </v>
      </c>
      <c r="BE10" s="40">
        <f t="shared" si="15"/>
        <v>37</v>
      </c>
      <c r="BF10" s="14" t="str">
        <f t="shared" si="16"/>
        <v> </v>
      </c>
      <c r="BG10" s="40">
        <f t="shared" si="17"/>
        <v>37</v>
      </c>
      <c r="BH10" s="14" t="str">
        <f t="shared" si="18"/>
        <v> </v>
      </c>
      <c r="BI10" s="40" t="str">
        <f t="shared" si="19"/>
        <v> </v>
      </c>
      <c r="BJ10" s="40" t="str">
        <f>IF(BZ10&lt;($BY$4+1),CD10," ")</f>
        <v> </v>
      </c>
      <c r="BK10" s="40"/>
      <c r="BL10" s="14"/>
      <c r="BM10" s="40">
        <f t="shared" si="20"/>
        <v>37</v>
      </c>
      <c r="BN10" s="14" t="str">
        <f t="shared" si="21"/>
        <v> </v>
      </c>
      <c r="BO10" s="89"/>
      <c r="BP10" s="16">
        <f t="shared" si="2"/>
        <v>9</v>
      </c>
      <c r="BQ10" s="18">
        <f t="shared" si="22"/>
        <v>2</v>
      </c>
      <c r="BR10" s="37"/>
      <c r="BS10" s="14">
        <f t="shared" si="23"/>
        <v>37</v>
      </c>
      <c r="BT10" s="18">
        <f t="shared" si="3"/>
        <v>5</v>
      </c>
      <c r="BU10" s="14">
        <f t="shared" si="24"/>
        <v>37</v>
      </c>
      <c r="BV10" s="18">
        <f t="shared" si="4"/>
        <v>5</v>
      </c>
      <c r="BW10" s="14">
        <f t="shared" si="5"/>
        <v>37</v>
      </c>
      <c r="BX10" s="18">
        <f t="shared" si="6"/>
        <v>5</v>
      </c>
      <c r="BY10" s="14">
        <v>1000</v>
      </c>
      <c r="BZ10" s="18">
        <f t="shared" si="7"/>
        <v>1</v>
      </c>
      <c r="CA10" s="14">
        <f t="shared" si="25"/>
        <v>1000</v>
      </c>
      <c r="CB10" s="18">
        <f t="shared" si="8"/>
        <v>1</v>
      </c>
      <c r="CC10" s="14">
        <f t="shared" si="9"/>
        <v>37</v>
      </c>
      <c r="CD10" s="18">
        <f t="shared" si="10"/>
        <v>5</v>
      </c>
    </row>
    <row r="11" spans="1:82" ht="18.75" customHeight="1">
      <c r="A11" s="72">
        <f t="shared" si="0"/>
        <v>2</v>
      </c>
      <c r="B11" s="17" t="s">
        <v>34</v>
      </c>
      <c r="C11" s="103">
        <v>52258</v>
      </c>
      <c r="D11" s="50"/>
      <c r="E11" s="97" t="s">
        <v>14</v>
      </c>
      <c r="F11" s="37" t="s">
        <v>22</v>
      </c>
      <c r="G11" s="97" t="s">
        <v>15</v>
      </c>
      <c r="H11" s="37" t="s">
        <v>23</v>
      </c>
      <c r="I11" s="47"/>
      <c r="J11" s="42" t="s">
        <v>21</v>
      </c>
      <c r="K11" s="41"/>
      <c r="L11" s="15" t="s">
        <v>185</v>
      </c>
      <c r="M11" s="69" t="s">
        <v>182</v>
      </c>
      <c r="N11" s="69"/>
      <c r="O11" s="86">
        <f>IF('着順入力用'!$B$5="","",VLOOKUP(C11,'着順入力用'!$B$5:$G$107,2,FALSE))</f>
        <v>3</v>
      </c>
      <c r="P11" s="87">
        <f>IF('着順入力用'!$B$5="","",VLOOKUP(C11,'着順入力用'!$B$5:$G$107,5,FALSE))</f>
        <v>3</v>
      </c>
      <c r="Q11" s="83">
        <f>IF('着順入力用'!$B$5="","",VLOOKUP(C11,'着順入力用'!$B$5:$G$107,6,FALSE))</f>
        <v>3</v>
      </c>
      <c r="R11" s="86">
        <f>IF('着順入力用'!$H$5="","",VLOOKUP(C11,'着順入力用'!$H$5:$M$107,2,FALSE))</f>
        <v>2</v>
      </c>
      <c r="S11" s="87">
        <f>IF('着順入力用'!$H$5="","",VLOOKUP(C11,'着順入力用'!$H$5:$M$107,5,FALSE))</f>
        <v>2</v>
      </c>
      <c r="T11" s="83">
        <f>IF('着順入力用'!$H$5="","",VLOOKUP(C11,'着順入力用'!$H$5:$M$107,6,FALSE))</f>
        <v>2</v>
      </c>
      <c r="U11" s="86">
        <f>IF('着順入力用'!$N$5="","",VLOOKUP(C11,'着順入力用'!$N$5:$S$107,2,FALSE))</f>
        <v>2</v>
      </c>
      <c r="V11" s="87">
        <f>IF('着順入力用'!$N$5="","",VLOOKUP(C11,'着順入力用'!$N$5:$S$107,5,FALSE))</f>
        <v>2</v>
      </c>
      <c r="W11" s="83">
        <f>IF('着順入力用'!$N$5="","",VLOOKUP(C11,'着順入力用'!$N$5:$S$107,6,FALSE))</f>
        <v>2</v>
      </c>
      <c r="X11" s="86">
        <f>IF('着順入力用'!$T$5="","",VLOOKUP(C11,'着順入力用'!$T$5:$Y$107,2,FALSE))</f>
        <v>2</v>
      </c>
      <c r="Y11" s="87">
        <f>IF('着順入力用'!$T$5="","",VLOOKUP(C11,'着順入力用'!$T$5:$Y$107,5,FALSE))</f>
        <v>2</v>
      </c>
      <c r="Z11" s="83">
        <f>IF('着順入力用'!$T$5="","",VLOOKUP(C11,'着順入力用'!$T$5:$Y$107,6,FALSE))</f>
        <v>2</v>
      </c>
      <c r="AA11" s="86">
        <f>IF('着順入力用'!$Z$5="","",VLOOKUP(C11,'着順入力用'!$Z$5:$AE$107,2,FALSE))</f>
        <v>2</v>
      </c>
      <c r="AB11" s="87">
        <f>IF('着順入力用'!$Z$5="","",VLOOKUP(C11,'着順入力用'!$Z$5:$AE$107,5,FALSE))</f>
        <v>2</v>
      </c>
      <c r="AC11" s="83">
        <f>IF('着順入力用'!$Z$5="","",VLOOKUP(C11,'着順入力用'!$Z$5:$AE$107,6,FALSE))</f>
        <v>2</v>
      </c>
      <c r="AD11" s="86">
        <f>IF('着順入力用'!$AF$5="","",VLOOKUP(C11,'着順入力用'!$AF$5:$AK$107,2,FALSE))</f>
        <v>3</v>
      </c>
      <c r="AE11" s="87">
        <f>IF('着順入力用'!$AF$5="","",VLOOKUP(C11,'着順入力用'!$AF$5:$AK$107,5,FALSE))</f>
        <v>3</v>
      </c>
      <c r="AF11" s="83">
        <f>IF('着順入力用'!$AF$5="","",VLOOKUP(C11,'着順入力用'!$AF$5:$AK$107,6,FALSE))</f>
        <v>3</v>
      </c>
      <c r="AG11" s="86">
        <f>IF('着順入力用'!$AL$5="","",VLOOKUP(C11,'着順入力用'!$AL$5:$AQ$107,2,FALSE))</f>
        <v>3</v>
      </c>
      <c r="AH11" s="87">
        <f>IF('着順入力用'!$AL$5="","",VLOOKUP(C11,'着順入力用'!$AL$5:$AQ$107,5,FALSE))</f>
        <v>3</v>
      </c>
      <c r="AI11" s="83">
        <f>IF('着順入力用'!$AL$5="","",VLOOKUP(C11,'着順入力用'!$AL$5:$AQ$107,6,FALSE))</f>
        <v>3</v>
      </c>
      <c r="AJ11" s="86">
        <f>IF('着順入力用'!$AR$5="","",VLOOKUP(C11,'着順入力用'!$AR$5:$AW$107,2,FALSE))</f>
        <v>3</v>
      </c>
      <c r="AK11" s="87">
        <f>IF('着順入力用'!$AR$5="","",VLOOKUP(C11,'着順入力用'!$AR$5:$AW$107,5,FALSE))</f>
        <v>3</v>
      </c>
      <c r="AL11" s="83">
        <f>IF('着順入力用'!$AR$5="","",VLOOKUP(C11,'着順入力用'!$AR$5:$AW$107,6,FALSE))</f>
        <v>3</v>
      </c>
      <c r="AM11" s="86">
        <f>IF('着順入力用'!$AX$5="","",VLOOKUP(C11,'着順入力用'!$AX$5:$BC$107,2,FALSE))</f>
        <v>6</v>
      </c>
      <c r="AN11" s="87">
        <f>IF('着順入力用'!$AX$5="","",VLOOKUP(C11,'着順入力用'!$AX$5:$BC$107,5,FALSE))</f>
        <v>6</v>
      </c>
      <c r="AO11" s="83">
        <f>IF('着順入力用'!$AX$5="","",VLOOKUP(C11,'着順入力用'!$AX$5:$BC$107,6,FALSE))</f>
        <v>6</v>
      </c>
      <c r="AP11" s="86">
        <f>IF('着順入力用'!$BD$5="","",VLOOKUP(C11,'着順入力用'!$BD$5:$BI$107,2,FALSE))</f>
      </c>
      <c r="AQ11" s="87">
        <f>IF('着順入力用'!$BD$5="","",VLOOKUP(C11,'着順入力用'!$BD$5:$BI$107,5,FALSE))</f>
      </c>
      <c r="AR11" s="83">
        <f>IF('着順入力用'!$BD$5="","",VLOOKUP(C11,'着順入力用'!$BD$5:$BI$107,6,FALSE))</f>
      </c>
      <c r="AS11" s="84">
        <f>IF('着順入力用'!$BJ$5="","",VLOOKUP(C11,'着順入力用'!$BJ$5:$BO$107,2,FALSE))</f>
      </c>
      <c r="AT11" s="85">
        <f>IF('着順入力用'!$BJ$5="","",VLOOKUP(C11,'着順入力用'!$BJ$5:$BO$107,5,FALSE))</f>
      </c>
      <c r="AU11" s="82">
        <f>IF('着順入力用'!$BJ$5="","",VLOOKUP(C11,'着順入力用'!$BJ$5:$BO$107,6,FALSE))</f>
      </c>
      <c r="AV11" s="84">
        <f>IF('着順入力用'!$BP$5="","",VLOOKUP(C11,'着順入力用'!$BP$5:$BU$107,2,FALSE))</f>
      </c>
      <c r="AW11" s="85">
        <f>IF('着順入力用'!$BP$5="","",VLOOKUP(C11,'着順入力用'!$BP$5:$BU$107,5,FALSE))</f>
      </c>
      <c r="AX11" s="82">
        <f>IF('着順入力用'!$BP$5="","",VLOOKUP(C11,'着順入力用'!$BP$5:$BU$107,6,FALSE))</f>
      </c>
      <c r="AY11" s="14">
        <f t="shared" si="11"/>
        <v>6</v>
      </c>
      <c r="AZ11" s="14"/>
      <c r="BA11" s="14">
        <f t="shared" si="12"/>
        <v>20</v>
      </c>
      <c r="BB11" s="14">
        <f t="shared" si="1"/>
        <v>2</v>
      </c>
      <c r="BC11" s="40">
        <f t="shared" si="13"/>
        <v>20</v>
      </c>
      <c r="BD11" s="14" t="str">
        <f t="shared" si="14"/>
        <v> </v>
      </c>
      <c r="BE11" s="40">
        <f t="shared" si="15"/>
        <v>20</v>
      </c>
      <c r="BF11" s="14" t="str">
        <f t="shared" si="16"/>
        <v> </v>
      </c>
      <c r="BG11" s="40">
        <f t="shared" si="17"/>
        <v>20</v>
      </c>
      <c r="BH11" s="14" t="str">
        <f t="shared" si="18"/>
        <v> </v>
      </c>
      <c r="BI11" s="40" t="str">
        <f t="shared" si="19"/>
        <v> </v>
      </c>
      <c r="BJ11" s="40">
        <f>BZ11</f>
        <v>1</v>
      </c>
      <c r="BK11" s="40"/>
      <c r="BL11" s="14"/>
      <c r="BM11" s="40">
        <f t="shared" si="20"/>
        <v>20</v>
      </c>
      <c r="BN11" s="14" t="str">
        <f t="shared" si="21"/>
        <v> </v>
      </c>
      <c r="BO11" s="89"/>
      <c r="BP11" s="16">
        <f t="shared" si="2"/>
        <v>6</v>
      </c>
      <c r="BQ11" s="18">
        <f t="shared" si="22"/>
        <v>2</v>
      </c>
      <c r="BR11" s="37"/>
      <c r="BS11" s="14">
        <f t="shared" si="23"/>
        <v>20</v>
      </c>
      <c r="BT11" s="18">
        <f t="shared" si="3"/>
        <v>2</v>
      </c>
      <c r="BU11" s="14">
        <f t="shared" si="24"/>
        <v>20</v>
      </c>
      <c r="BV11" s="18">
        <f t="shared" si="4"/>
        <v>2</v>
      </c>
      <c r="BW11" s="14">
        <f t="shared" si="5"/>
        <v>20</v>
      </c>
      <c r="BX11" s="18">
        <f t="shared" si="6"/>
        <v>2</v>
      </c>
      <c r="BY11" s="14">
        <f>IF(M11=$BY$5,BA11,1000)</f>
        <v>1000</v>
      </c>
      <c r="BZ11" s="18">
        <f t="shared" si="7"/>
        <v>1</v>
      </c>
      <c r="CA11" s="14">
        <f t="shared" si="25"/>
        <v>1000</v>
      </c>
      <c r="CB11" s="18">
        <f t="shared" si="8"/>
        <v>1</v>
      </c>
      <c r="CC11" s="14">
        <f t="shared" si="9"/>
        <v>20</v>
      </c>
      <c r="CD11" s="18">
        <f t="shared" si="10"/>
        <v>2</v>
      </c>
    </row>
    <row r="12" spans="1:82" ht="18.75" customHeight="1">
      <c r="A12" s="72">
        <f t="shared" si="0"/>
        <v>3</v>
      </c>
      <c r="B12" s="17" t="s">
        <v>28</v>
      </c>
      <c r="C12" s="103">
        <v>52278</v>
      </c>
      <c r="D12" s="50"/>
      <c r="E12" s="97" t="s">
        <v>24</v>
      </c>
      <c r="F12" s="99" t="s">
        <v>22</v>
      </c>
      <c r="G12" s="97" t="s">
        <v>25</v>
      </c>
      <c r="H12" s="99" t="s">
        <v>22</v>
      </c>
      <c r="I12" s="48"/>
      <c r="J12" s="42" t="s">
        <v>21</v>
      </c>
      <c r="K12" s="41"/>
      <c r="L12" s="15" t="s">
        <v>186</v>
      </c>
      <c r="M12" s="69" t="s">
        <v>182</v>
      </c>
      <c r="N12" s="69"/>
      <c r="O12" s="86" t="str">
        <f>IF('着順入力用'!$B$5="","",VLOOKUP(C12,'着順入力用'!$B$5:$G$107,2,FALSE))</f>
        <v>DNF</v>
      </c>
      <c r="P12" s="87" t="str">
        <f>IF('着順入力用'!$B$5="","",VLOOKUP(C12,'着順入力用'!$B$5:$G$107,5,FALSE))</f>
        <v>DNF</v>
      </c>
      <c r="Q12" s="83">
        <f>IF('着順入力用'!$B$5="","",VLOOKUP(C12,'着順入力用'!$B$5:$G$107,6,FALSE))</f>
        <v>9</v>
      </c>
      <c r="R12" s="86">
        <f>IF('着順入力用'!$H$5="","",VLOOKUP(C12,'着順入力用'!$H$5:$M$107,2,FALSE))</f>
        <v>4</v>
      </c>
      <c r="S12" s="87">
        <f>IF('着順入力用'!$H$5="","",VLOOKUP(C12,'着順入力用'!$H$5:$M$107,5,FALSE))</f>
        <v>4</v>
      </c>
      <c r="T12" s="83">
        <f>IF('着順入力用'!$H$5="","",VLOOKUP(C12,'着順入力用'!$H$5:$M$107,6,FALSE))</f>
        <v>4</v>
      </c>
      <c r="U12" s="86">
        <f>IF('着順入力用'!$N$5="","",VLOOKUP(C12,'着順入力用'!$N$5:$S$107,2,FALSE))</f>
        <v>4</v>
      </c>
      <c r="V12" s="87">
        <f>IF('着順入力用'!$N$5="","",VLOOKUP(C12,'着順入力用'!$N$5:$S$107,5,FALSE))</f>
        <v>4</v>
      </c>
      <c r="W12" s="83">
        <f>IF('着順入力用'!$N$5="","",VLOOKUP(C12,'着順入力用'!$N$5:$S$107,6,FALSE))</f>
        <v>4</v>
      </c>
      <c r="X12" s="86">
        <f>IF('着順入力用'!$T$5="","",VLOOKUP(C12,'着順入力用'!$T$5:$Y$107,2,FALSE))</f>
        <v>3</v>
      </c>
      <c r="Y12" s="87">
        <f>IF('着順入力用'!$T$5="","",VLOOKUP(C12,'着順入力用'!$T$5:$Y$107,5,FALSE))</f>
        <v>3</v>
      </c>
      <c r="Z12" s="83">
        <f>IF('着順入力用'!$T$5="","",VLOOKUP(C12,'着順入力用'!$T$5:$Y$107,6,FALSE))</f>
        <v>3</v>
      </c>
      <c r="AA12" s="86">
        <f>IF('着順入力用'!$Z$5="","",VLOOKUP(C12,'着順入力用'!$Z$5:$AE$107,2,FALSE))</f>
        <v>5</v>
      </c>
      <c r="AB12" s="87">
        <f>IF('着順入力用'!$Z$5="","",VLOOKUP(C12,'着順入力用'!$Z$5:$AE$107,5,FALSE))</f>
        <v>5</v>
      </c>
      <c r="AC12" s="83">
        <f>IF('着順入力用'!$Z$5="","",VLOOKUP(C12,'着順入力用'!$Z$5:$AE$107,6,FALSE))</f>
        <v>5</v>
      </c>
      <c r="AD12" s="86">
        <f>IF('着順入力用'!$AF$5="","",VLOOKUP(C12,'着順入力用'!$AF$5:$AK$107,2,FALSE))</f>
        <v>2</v>
      </c>
      <c r="AE12" s="87">
        <f>IF('着順入力用'!$AF$5="","",VLOOKUP(C12,'着順入力用'!$AF$5:$AK$107,5,FALSE))</f>
        <v>2</v>
      </c>
      <c r="AF12" s="83">
        <f>IF('着順入力用'!$AF$5="","",VLOOKUP(C12,'着順入力用'!$AF$5:$AK$107,6,FALSE))</f>
        <v>2</v>
      </c>
      <c r="AG12" s="86">
        <f>IF('着順入力用'!$AL$5="","",VLOOKUP(C12,'着順入力用'!$AL$5:$AQ$107,2,FALSE))</f>
        <v>4</v>
      </c>
      <c r="AH12" s="87">
        <f>IF('着順入力用'!$AL$5="","",VLOOKUP(C12,'着順入力用'!$AL$5:$AQ$107,5,FALSE))</f>
        <v>4</v>
      </c>
      <c r="AI12" s="83">
        <f>IF('着順入力用'!$AL$5="","",VLOOKUP(C12,'着順入力用'!$AL$5:$AQ$107,6,FALSE))</f>
        <v>4</v>
      </c>
      <c r="AJ12" s="86">
        <f>IF('着順入力用'!$AR$5="","",VLOOKUP(C12,'着順入力用'!$AR$5:$AW$107,2,FALSE))</f>
        <v>2</v>
      </c>
      <c r="AK12" s="87">
        <f>IF('着順入力用'!$AR$5="","",VLOOKUP(C12,'着順入力用'!$AR$5:$AW$107,5,FALSE))</f>
        <v>2</v>
      </c>
      <c r="AL12" s="83">
        <f>IF('着順入力用'!$AR$5="","",VLOOKUP(C12,'着順入力用'!$AR$5:$AW$107,6,FALSE))</f>
        <v>2</v>
      </c>
      <c r="AM12" s="86">
        <f>IF('着順入力用'!$AX$5="","",VLOOKUP(C12,'着順入力用'!$AX$5:$BC$107,2,FALSE))</f>
        <v>2</v>
      </c>
      <c r="AN12" s="87">
        <f>IF('着順入力用'!$AX$5="","",VLOOKUP(C12,'着順入力用'!$AX$5:$BC$107,5,FALSE))</f>
        <v>2</v>
      </c>
      <c r="AO12" s="83">
        <f>IF('着順入力用'!$AX$5="","",VLOOKUP(C12,'着順入力用'!$AX$5:$BC$107,6,FALSE))</f>
        <v>2</v>
      </c>
      <c r="AP12" s="86">
        <f>IF('着順入力用'!$BD$5="","",VLOOKUP(C12,'着順入力用'!$BD$5:$BI$107,2,FALSE))</f>
      </c>
      <c r="AQ12" s="87">
        <f>IF('着順入力用'!$BD$5="","",VLOOKUP(C12,'着順入力用'!$BD$5:$BI$107,5,FALSE))</f>
      </c>
      <c r="AR12" s="83">
        <f>IF('着順入力用'!$BD$5="","",VLOOKUP(C12,'着順入力用'!$BD$5:$BI$107,6,FALSE))</f>
      </c>
      <c r="AS12" s="84">
        <f>IF('着順入力用'!$BJ$5="","",VLOOKUP(C12,'着順入力用'!$BJ$5:$BO$107,2,FALSE))</f>
      </c>
      <c r="AT12" s="85">
        <f>IF('着順入力用'!$BJ$5="","",VLOOKUP(C12,'着順入力用'!$BJ$5:$BO$107,5,FALSE))</f>
      </c>
      <c r="AU12" s="82">
        <f>IF('着順入力用'!$BJ$5="","",VLOOKUP(C12,'着順入力用'!$BJ$5:$BO$107,6,FALSE))</f>
      </c>
      <c r="AV12" s="84">
        <f>IF('着順入力用'!$BP$5="","",VLOOKUP(C12,'着順入力用'!$BP$5:$BU$107,2,FALSE))</f>
      </c>
      <c r="AW12" s="85">
        <f>IF('着順入力用'!$BP$5="","",VLOOKUP(C12,'着順入力用'!$BP$5:$BU$107,5,FALSE))</f>
      </c>
      <c r="AX12" s="82">
        <f>IF('着順入力用'!$BP$5="","",VLOOKUP(C12,'着順入力用'!$BP$5:$BU$107,6,FALSE))</f>
      </c>
      <c r="AY12" s="14">
        <f t="shared" si="11"/>
        <v>9</v>
      </c>
      <c r="AZ12" s="14"/>
      <c r="BA12" s="14">
        <f t="shared" si="12"/>
        <v>26</v>
      </c>
      <c r="BB12" s="14">
        <f t="shared" si="1"/>
        <v>3</v>
      </c>
      <c r="BC12" s="40">
        <f t="shared" si="13"/>
        <v>26</v>
      </c>
      <c r="BD12" s="14" t="str">
        <f t="shared" si="14"/>
        <v> </v>
      </c>
      <c r="BE12" s="40">
        <f t="shared" si="15"/>
        <v>26</v>
      </c>
      <c r="BF12" s="14" t="str">
        <f t="shared" si="16"/>
        <v> </v>
      </c>
      <c r="BG12" s="40">
        <f t="shared" si="17"/>
        <v>26</v>
      </c>
      <c r="BH12" s="14" t="str">
        <f t="shared" si="18"/>
        <v> </v>
      </c>
      <c r="BI12" s="40" t="str">
        <f t="shared" si="19"/>
        <v> </v>
      </c>
      <c r="BJ12" s="40">
        <f>BZ12</f>
        <v>1</v>
      </c>
      <c r="BK12" s="40"/>
      <c r="BL12" s="14"/>
      <c r="BM12" s="40">
        <f t="shared" si="20"/>
        <v>26</v>
      </c>
      <c r="BN12" s="14" t="str">
        <f t="shared" si="21"/>
        <v> </v>
      </c>
      <c r="BO12" s="89"/>
      <c r="BP12" s="16">
        <f t="shared" si="2"/>
        <v>9</v>
      </c>
      <c r="BQ12" s="18">
        <f t="shared" si="22"/>
        <v>2</v>
      </c>
      <c r="BR12" s="37"/>
      <c r="BS12" s="14">
        <f t="shared" si="23"/>
        <v>26</v>
      </c>
      <c r="BT12" s="18">
        <f t="shared" si="3"/>
        <v>3</v>
      </c>
      <c r="BU12" s="14">
        <f t="shared" si="24"/>
        <v>26</v>
      </c>
      <c r="BV12" s="18">
        <f t="shared" si="4"/>
        <v>3</v>
      </c>
      <c r="BW12" s="14">
        <f t="shared" si="5"/>
        <v>26</v>
      </c>
      <c r="BX12" s="18">
        <f t="shared" si="6"/>
        <v>3</v>
      </c>
      <c r="BY12" s="14">
        <f>IF(M12=$BY$5,BA12,1000)</f>
        <v>1000</v>
      </c>
      <c r="BZ12" s="18">
        <f t="shared" si="7"/>
        <v>1</v>
      </c>
      <c r="CA12" s="14">
        <f t="shared" si="25"/>
        <v>1000</v>
      </c>
      <c r="CB12" s="18">
        <f t="shared" si="8"/>
        <v>1</v>
      </c>
      <c r="CC12" s="14">
        <f t="shared" si="9"/>
        <v>26</v>
      </c>
      <c r="CD12" s="18">
        <f t="shared" si="10"/>
        <v>3</v>
      </c>
    </row>
    <row r="13" spans="1:82" ht="18.75" customHeight="1">
      <c r="A13" s="72">
        <f t="shared" si="0"/>
        <v>4</v>
      </c>
      <c r="B13" s="17" t="s">
        <v>29</v>
      </c>
      <c r="C13" s="103">
        <v>52275</v>
      </c>
      <c r="D13" s="50"/>
      <c r="E13" s="97" t="s">
        <v>26</v>
      </c>
      <c r="F13" s="99" t="s">
        <v>22</v>
      </c>
      <c r="G13" s="97" t="s">
        <v>27</v>
      </c>
      <c r="H13" s="99" t="s">
        <v>22</v>
      </c>
      <c r="I13" s="48"/>
      <c r="J13" s="42" t="s">
        <v>21</v>
      </c>
      <c r="K13" s="41"/>
      <c r="L13" s="15" t="s">
        <v>186</v>
      </c>
      <c r="M13" s="69" t="s">
        <v>180</v>
      </c>
      <c r="N13" s="69"/>
      <c r="O13" s="86">
        <f>IF('着順入力用'!$B$5="","",VLOOKUP(C13,'着順入力用'!$B$5:$G$107,2,FALSE))</f>
        <v>2</v>
      </c>
      <c r="P13" s="87">
        <f>IF('着順入力用'!$B$5="","",VLOOKUP(C13,'着順入力用'!$B$5:$G$107,5,FALSE))</f>
        <v>2</v>
      </c>
      <c r="Q13" s="83">
        <f>IF('着順入力用'!$B$5="","",VLOOKUP(C13,'着順入力用'!$B$5:$G$107,6,FALSE))</f>
        <v>2</v>
      </c>
      <c r="R13" s="86">
        <f>IF('着順入力用'!$H$5="","",VLOOKUP(C13,'着順入力用'!$H$5:$M$107,2,FALSE))</f>
        <v>5</v>
      </c>
      <c r="S13" s="87">
        <f>IF('着順入力用'!$H$5="","",VLOOKUP(C13,'着順入力用'!$H$5:$M$107,5,FALSE))</f>
        <v>5</v>
      </c>
      <c r="T13" s="83">
        <f>IF('着順入力用'!$H$5="","",VLOOKUP(C13,'着順入力用'!$H$5:$M$107,6,FALSE))</f>
        <v>5</v>
      </c>
      <c r="U13" s="86">
        <f>IF('着順入力用'!$N$5="","",VLOOKUP(C13,'着順入力用'!$N$5:$S$107,2,FALSE))</f>
        <v>6</v>
      </c>
      <c r="V13" s="87">
        <f>IF('着順入力用'!$N$5="","",VLOOKUP(C13,'着順入力用'!$N$5:$S$107,5,FALSE))</f>
        <v>5</v>
      </c>
      <c r="W13" s="83">
        <f>IF('着順入力用'!$N$5="","",VLOOKUP(C13,'着順入力用'!$N$5:$S$107,6,FALSE))</f>
        <v>5</v>
      </c>
      <c r="X13" s="86">
        <f>IF('着順入力用'!$T$5="","",VLOOKUP(C13,'着順入力用'!$T$5:$Y$107,2,FALSE))</f>
        <v>4</v>
      </c>
      <c r="Y13" s="87">
        <f>IF('着順入力用'!$T$5="","",VLOOKUP(C13,'着順入力用'!$T$5:$Y$107,5,FALSE))</f>
        <v>4</v>
      </c>
      <c r="Z13" s="83">
        <f>IF('着順入力用'!$T$5="","",VLOOKUP(C13,'着順入力用'!$T$5:$Y$107,6,FALSE))</f>
        <v>4</v>
      </c>
      <c r="AA13" s="86">
        <f>IF('着順入力用'!$Z$5="","",VLOOKUP(C13,'着順入力用'!$Z$5:$AE$107,2,FALSE))</f>
        <v>3</v>
      </c>
      <c r="AB13" s="87">
        <f>IF('着順入力用'!$Z$5="","",VLOOKUP(C13,'着順入力用'!$Z$5:$AE$107,5,FALSE))</f>
        <v>3</v>
      </c>
      <c r="AC13" s="83">
        <f>IF('着順入力用'!$Z$5="","",VLOOKUP(C13,'着順入力用'!$Z$5:$AE$107,6,FALSE))</f>
        <v>3</v>
      </c>
      <c r="AD13" s="86">
        <f>IF('着順入力用'!$AF$5="","",VLOOKUP(C13,'着順入力用'!$AF$5:$AK$107,2,FALSE))</f>
        <v>4</v>
      </c>
      <c r="AE13" s="87">
        <f>IF('着順入力用'!$AF$5="","",VLOOKUP(C13,'着順入力用'!$AF$5:$AK$107,5,FALSE))</f>
        <v>4</v>
      </c>
      <c r="AF13" s="83">
        <f>IF('着順入力用'!$AF$5="","",VLOOKUP(C13,'着順入力用'!$AF$5:$AK$107,6,FALSE))</f>
        <v>4</v>
      </c>
      <c r="AG13" s="86">
        <f>IF('着順入力用'!$AL$5="","",VLOOKUP(C13,'着順入力用'!$AL$5:$AQ$107,2,FALSE))</f>
        <v>5</v>
      </c>
      <c r="AH13" s="87">
        <f>IF('着順入力用'!$AL$5="","",VLOOKUP(C13,'着順入力用'!$AL$5:$AQ$107,5,FALSE))</f>
        <v>5</v>
      </c>
      <c r="AI13" s="83">
        <f>IF('着順入力用'!$AL$5="","",VLOOKUP(C13,'着順入力用'!$AL$5:$AQ$107,6,FALSE))</f>
        <v>5</v>
      </c>
      <c r="AJ13" s="86">
        <f>IF('着順入力用'!$AR$5="","",VLOOKUP(C13,'着順入力用'!$AR$5:$AW$107,2,FALSE))</f>
        <v>5</v>
      </c>
      <c r="AK13" s="87">
        <f>IF('着順入力用'!$AR$5="","",VLOOKUP(C13,'着順入力用'!$AR$5:$AW$107,5,FALSE))</f>
        <v>5</v>
      </c>
      <c r="AL13" s="83">
        <f>IF('着順入力用'!$AR$5="","",VLOOKUP(C13,'着順入力用'!$AR$5:$AW$107,6,FALSE))</f>
        <v>5</v>
      </c>
      <c r="AM13" s="86">
        <f>IF('着順入力用'!$AX$5="","",VLOOKUP(C13,'着順入力用'!$AX$5:$BC$107,2,FALSE))</f>
        <v>4</v>
      </c>
      <c r="AN13" s="87">
        <f>IF('着順入力用'!$AX$5="","",VLOOKUP(C13,'着順入力用'!$AX$5:$BC$107,5,FALSE))</f>
        <v>4</v>
      </c>
      <c r="AO13" s="83">
        <f>IF('着順入力用'!$AX$5="","",VLOOKUP(C13,'着順入力用'!$AX$5:$BC$107,6,FALSE))</f>
        <v>4</v>
      </c>
      <c r="AP13" s="86">
        <f>IF('着順入力用'!$BD$5="","",VLOOKUP(C13,'着順入力用'!$BD$5:$BI$107,2,FALSE))</f>
      </c>
      <c r="AQ13" s="87">
        <f>IF('着順入力用'!$BD$5="","",VLOOKUP(C13,'着順入力用'!$BD$5:$BI$107,5,FALSE))</f>
      </c>
      <c r="AR13" s="83">
        <f>IF('着順入力用'!$BD$5="","",VLOOKUP(C13,'着順入力用'!$BD$5:$BI$107,6,FALSE))</f>
      </c>
      <c r="AS13" s="84">
        <f>IF('着順入力用'!$BJ$5="","",VLOOKUP(C13,'着順入力用'!$BJ$5:$BO$107,2,FALSE))</f>
      </c>
      <c r="AT13" s="85">
        <f>IF('着順入力用'!$BJ$5="","",VLOOKUP(C13,'着順入力用'!$BJ$5:$BO$107,5,FALSE))</f>
      </c>
      <c r="AU13" s="82">
        <f>IF('着順入力用'!$BJ$5="","",VLOOKUP(C13,'着順入力用'!$BJ$5:$BO$107,6,FALSE))</f>
      </c>
      <c r="AV13" s="84">
        <f>IF('着順入力用'!$BP$5="","",VLOOKUP(C13,'着順入力用'!$BP$5:$BU$107,2,FALSE))</f>
      </c>
      <c r="AW13" s="85">
        <f>IF('着順入力用'!$BP$5="","",VLOOKUP(C13,'着順入力用'!$BP$5:$BU$107,5,FALSE))</f>
      </c>
      <c r="AX13" s="82">
        <f>IF('着順入力用'!$BP$5="","",VLOOKUP(C13,'着順入力用'!$BP$5:$BU$107,6,FALSE))</f>
      </c>
      <c r="AY13" s="14">
        <f t="shared" si="11"/>
        <v>5</v>
      </c>
      <c r="AZ13" s="14"/>
      <c r="BA13" s="14">
        <f t="shared" si="12"/>
        <v>32</v>
      </c>
      <c r="BB13" s="14">
        <f t="shared" si="1"/>
        <v>4</v>
      </c>
      <c r="BC13" s="40">
        <f t="shared" si="13"/>
        <v>32</v>
      </c>
      <c r="BD13" s="14" t="str">
        <f t="shared" si="14"/>
        <v> </v>
      </c>
      <c r="BE13" s="40">
        <f t="shared" si="15"/>
        <v>32</v>
      </c>
      <c r="BF13" s="14" t="str">
        <f t="shared" si="16"/>
        <v> </v>
      </c>
      <c r="BG13" s="40">
        <f t="shared" si="17"/>
        <v>32</v>
      </c>
      <c r="BH13" s="14" t="str">
        <f t="shared" si="18"/>
        <v> </v>
      </c>
      <c r="BI13" s="40" t="str">
        <f t="shared" si="19"/>
        <v> </v>
      </c>
      <c r="BJ13" s="40" t="str">
        <f>IF(BZ13&lt;($BY$4+1),CD13," ")</f>
        <v> </v>
      </c>
      <c r="BK13" s="40"/>
      <c r="BL13" s="14"/>
      <c r="BM13" s="40">
        <f t="shared" si="20"/>
        <v>32</v>
      </c>
      <c r="BN13" s="14" t="str">
        <f t="shared" si="21"/>
        <v> </v>
      </c>
      <c r="BO13" s="89"/>
      <c r="BP13" s="16">
        <f t="shared" si="2"/>
        <v>5</v>
      </c>
      <c r="BQ13" s="18">
        <f t="shared" si="22"/>
        <v>2</v>
      </c>
      <c r="BR13" s="37"/>
      <c r="BS13" s="14">
        <f t="shared" si="23"/>
        <v>32</v>
      </c>
      <c r="BT13" s="18">
        <f t="shared" si="3"/>
        <v>4</v>
      </c>
      <c r="BU13" s="14">
        <f t="shared" si="24"/>
        <v>32</v>
      </c>
      <c r="BV13" s="18">
        <f t="shared" si="4"/>
        <v>4</v>
      </c>
      <c r="BW13" s="14">
        <f t="shared" si="5"/>
        <v>32</v>
      </c>
      <c r="BX13" s="18">
        <f t="shared" si="6"/>
        <v>4</v>
      </c>
      <c r="BY13" s="14">
        <v>1000</v>
      </c>
      <c r="BZ13" s="18">
        <f t="shared" si="7"/>
        <v>1</v>
      </c>
      <c r="CA13" s="14">
        <f t="shared" si="25"/>
        <v>1000</v>
      </c>
      <c r="CB13" s="18">
        <f t="shared" si="8"/>
        <v>1</v>
      </c>
      <c r="CC13" s="14">
        <f t="shared" si="9"/>
        <v>32</v>
      </c>
      <c r="CD13" s="18">
        <f t="shared" si="10"/>
        <v>4</v>
      </c>
    </row>
    <row r="14" spans="2:69" ht="17.25" customHeight="1">
      <c r="B14" s="2"/>
      <c r="C14" s="5"/>
      <c r="D14" s="5"/>
      <c r="E14" s="5"/>
      <c r="H14" s="5"/>
      <c r="K14" s="5"/>
      <c r="X14" s="9"/>
      <c r="Y14" s="9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20"/>
      <c r="BQ14" s="20"/>
    </row>
    <row r="15" spans="10:52" ht="18.75" customHeight="1">
      <c r="J15" s="21" t="s">
        <v>171</v>
      </c>
      <c r="K15" s="22"/>
      <c r="L15" s="22"/>
      <c r="M15" s="22"/>
      <c r="N15" s="22"/>
      <c r="O15" s="120">
        <v>40262</v>
      </c>
      <c r="P15" s="121"/>
      <c r="Q15" s="122"/>
      <c r="R15" s="120">
        <v>40262</v>
      </c>
      <c r="S15" s="121"/>
      <c r="T15" s="122"/>
      <c r="U15" s="120">
        <v>40263</v>
      </c>
      <c r="V15" s="121"/>
      <c r="W15" s="122"/>
      <c r="X15" s="120">
        <v>40263</v>
      </c>
      <c r="Y15" s="121"/>
      <c r="Z15" s="122"/>
      <c r="AA15" s="120">
        <v>40263</v>
      </c>
      <c r="AB15" s="121"/>
      <c r="AC15" s="122"/>
      <c r="AD15" s="120">
        <v>40263</v>
      </c>
      <c r="AE15" s="121"/>
      <c r="AF15" s="122"/>
      <c r="AG15" s="120">
        <v>40264</v>
      </c>
      <c r="AH15" s="121"/>
      <c r="AI15" s="122"/>
      <c r="AJ15" s="120">
        <v>40264</v>
      </c>
      <c r="AK15" s="121"/>
      <c r="AL15" s="122"/>
      <c r="AM15" s="150">
        <v>40264</v>
      </c>
      <c r="AN15" s="151"/>
      <c r="AO15" s="152"/>
      <c r="AP15" s="150"/>
      <c r="AQ15" s="151"/>
      <c r="AR15" s="152"/>
      <c r="AS15" s="120"/>
      <c r="AT15" s="121"/>
      <c r="AU15" s="122"/>
      <c r="AV15" s="120"/>
      <c r="AW15" s="121"/>
      <c r="AX15" s="122"/>
      <c r="AZ15" s="4" t="s">
        <v>172</v>
      </c>
    </row>
    <row r="16" spans="9:52" ht="18.75" customHeight="1">
      <c r="I16" s="148"/>
      <c r="J16" s="21" t="s">
        <v>173</v>
      </c>
      <c r="K16" s="22"/>
      <c r="L16" s="22"/>
      <c r="M16" s="22"/>
      <c r="N16" s="22"/>
      <c r="O16" s="123">
        <v>0.5659722222222222</v>
      </c>
      <c r="P16" s="124"/>
      <c r="Q16" s="125"/>
      <c r="R16" s="123">
        <v>0.6194444444444445</v>
      </c>
      <c r="S16" s="124"/>
      <c r="T16" s="125"/>
      <c r="U16" s="123">
        <v>0.44236111111111115</v>
      </c>
      <c r="V16" s="124"/>
      <c r="W16" s="125"/>
      <c r="X16" s="123">
        <v>0.5298611111111111</v>
      </c>
      <c r="Y16" s="124"/>
      <c r="Z16" s="125"/>
      <c r="AA16" s="123">
        <v>0.5909722222222222</v>
      </c>
      <c r="AB16" s="124"/>
      <c r="AC16" s="125"/>
      <c r="AD16" s="123">
        <v>0.6368055555555555</v>
      </c>
      <c r="AE16" s="124"/>
      <c r="AF16" s="125"/>
      <c r="AG16" s="123">
        <v>0.545138888888889</v>
      </c>
      <c r="AH16" s="124"/>
      <c r="AI16" s="125"/>
      <c r="AJ16" s="123">
        <v>0.59375</v>
      </c>
      <c r="AK16" s="124"/>
      <c r="AL16" s="125"/>
      <c r="AM16" s="132">
        <v>0.66875</v>
      </c>
      <c r="AN16" s="133"/>
      <c r="AO16" s="134"/>
      <c r="AP16" s="132"/>
      <c r="AQ16" s="133"/>
      <c r="AR16" s="134"/>
      <c r="AS16" s="123"/>
      <c r="AT16" s="124"/>
      <c r="AU16" s="125"/>
      <c r="AV16" s="123"/>
      <c r="AW16" s="124"/>
      <c r="AX16" s="125"/>
      <c r="AY16" s="23"/>
      <c r="AZ16" s="23"/>
    </row>
    <row r="17" spans="9:52" ht="18.75" customHeight="1">
      <c r="I17" s="149"/>
      <c r="J17" s="19" t="s">
        <v>174</v>
      </c>
      <c r="K17" s="24"/>
      <c r="L17" s="24"/>
      <c r="M17" s="24"/>
      <c r="N17" s="24"/>
      <c r="O17" s="129">
        <v>0.598287037037037</v>
      </c>
      <c r="P17" s="130"/>
      <c r="Q17" s="131"/>
      <c r="R17" s="129">
        <v>0.649837962962963</v>
      </c>
      <c r="S17" s="130"/>
      <c r="T17" s="131"/>
      <c r="U17" s="129">
        <v>0.4788310185185185</v>
      </c>
      <c r="V17" s="130"/>
      <c r="W17" s="131"/>
      <c r="X17" s="129">
        <v>0.5680555555555555</v>
      </c>
      <c r="Y17" s="130"/>
      <c r="Z17" s="131"/>
      <c r="AA17" s="129">
        <v>0.6198148148148148</v>
      </c>
      <c r="AB17" s="130"/>
      <c r="AC17" s="131"/>
      <c r="AD17" s="129">
        <v>0.6654745370370371</v>
      </c>
      <c r="AE17" s="130"/>
      <c r="AF17" s="131"/>
      <c r="AG17" s="129">
        <v>0.571863425925926</v>
      </c>
      <c r="AH17" s="130"/>
      <c r="AI17" s="131"/>
      <c r="AJ17" s="129">
        <v>0.622037037037037</v>
      </c>
      <c r="AK17" s="130"/>
      <c r="AL17" s="131"/>
      <c r="AM17" s="129">
        <v>0.6936689814814815</v>
      </c>
      <c r="AN17" s="130"/>
      <c r="AO17" s="131"/>
      <c r="AP17" s="129"/>
      <c r="AQ17" s="130"/>
      <c r="AR17" s="131"/>
      <c r="AS17" s="129"/>
      <c r="AT17" s="130"/>
      <c r="AU17" s="131"/>
      <c r="AV17" s="129"/>
      <c r="AW17" s="130"/>
      <c r="AX17" s="131"/>
      <c r="AY17" s="23"/>
      <c r="AZ17" s="23"/>
    </row>
    <row r="18" spans="9:52" ht="18.75" customHeight="1">
      <c r="I18" s="149"/>
      <c r="J18" s="25" t="s">
        <v>175</v>
      </c>
      <c r="K18" s="26"/>
      <c r="L18" s="26"/>
      <c r="M18" s="26"/>
      <c r="N18" s="26"/>
      <c r="O18" s="126">
        <v>0.6062037037037037</v>
      </c>
      <c r="P18" s="127"/>
      <c r="Q18" s="128"/>
      <c r="R18" s="126">
        <v>0.655787037037037</v>
      </c>
      <c r="S18" s="127"/>
      <c r="T18" s="128"/>
      <c r="U18" s="126">
        <v>0.48339120370370375</v>
      </c>
      <c r="V18" s="127"/>
      <c r="W18" s="128"/>
      <c r="X18" s="126">
        <v>0.5784722222222222</v>
      </c>
      <c r="Y18" s="127"/>
      <c r="Z18" s="128"/>
      <c r="AA18" s="126">
        <v>0.6244791666666667</v>
      </c>
      <c r="AB18" s="127"/>
      <c r="AC18" s="128"/>
      <c r="AD18" s="126">
        <v>0.6758912037037037</v>
      </c>
      <c r="AE18" s="127"/>
      <c r="AF18" s="128"/>
      <c r="AG18" s="126">
        <v>0.5748958333333333</v>
      </c>
      <c r="AH18" s="127"/>
      <c r="AI18" s="128"/>
      <c r="AJ18" s="126">
        <v>0.6257060185185185</v>
      </c>
      <c r="AK18" s="127"/>
      <c r="AL18" s="128"/>
      <c r="AM18" s="126">
        <v>0.6959722222222222</v>
      </c>
      <c r="AN18" s="127"/>
      <c r="AO18" s="128"/>
      <c r="AP18" s="126"/>
      <c r="AQ18" s="127"/>
      <c r="AR18" s="128"/>
      <c r="AS18" s="126"/>
      <c r="AT18" s="127"/>
      <c r="AU18" s="128"/>
      <c r="AV18" s="126"/>
      <c r="AW18" s="127"/>
      <c r="AX18" s="128"/>
      <c r="AY18" s="23"/>
      <c r="AZ18" s="23"/>
    </row>
    <row r="19" spans="10:52" ht="18.75" customHeight="1">
      <c r="J19" s="21" t="s">
        <v>176</v>
      </c>
      <c r="K19" s="22"/>
      <c r="L19" s="22"/>
      <c r="M19" s="22"/>
      <c r="N19" s="22"/>
      <c r="O19" s="135">
        <v>0</v>
      </c>
      <c r="P19" s="136"/>
      <c r="Q19" s="27" t="s">
        <v>177</v>
      </c>
      <c r="R19" s="135">
        <v>10</v>
      </c>
      <c r="S19" s="136"/>
      <c r="T19" s="27" t="s">
        <v>177</v>
      </c>
      <c r="U19" s="135">
        <v>310</v>
      </c>
      <c r="V19" s="136"/>
      <c r="W19" s="27" t="s">
        <v>177</v>
      </c>
      <c r="X19" s="135">
        <v>300</v>
      </c>
      <c r="Y19" s="136"/>
      <c r="Z19" s="27" t="s">
        <v>177</v>
      </c>
      <c r="AA19" s="135">
        <v>310</v>
      </c>
      <c r="AB19" s="136"/>
      <c r="AC19" s="27" t="s">
        <v>177</v>
      </c>
      <c r="AD19" s="135">
        <v>310</v>
      </c>
      <c r="AE19" s="136"/>
      <c r="AF19" s="27" t="s">
        <v>177</v>
      </c>
      <c r="AG19" s="135">
        <v>315</v>
      </c>
      <c r="AH19" s="136"/>
      <c r="AI19" s="27" t="s">
        <v>177</v>
      </c>
      <c r="AJ19" s="135">
        <v>315</v>
      </c>
      <c r="AK19" s="136"/>
      <c r="AL19" s="27" t="s">
        <v>177</v>
      </c>
      <c r="AM19" s="135">
        <v>330</v>
      </c>
      <c r="AN19" s="136"/>
      <c r="AO19" s="27" t="s">
        <v>177</v>
      </c>
      <c r="AP19" s="135"/>
      <c r="AQ19" s="136"/>
      <c r="AR19" s="27" t="s">
        <v>177</v>
      </c>
      <c r="AS19" s="135"/>
      <c r="AT19" s="136"/>
      <c r="AU19" s="27" t="s">
        <v>177</v>
      </c>
      <c r="AV19" s="135"/>
      <c r="AW19" s="136"/>
      <c r="AX19" s="27" t="s">
        <v>177</v>
      </c>
      <c r="AY19" s="23"/>
      <c r="AZ19" s="23"/>
    </row>
    <row r="20" spans="10:50" ht="18.75" customHeight="1">
      <c r="J20" s="25" t="s">
        <v>178</v>
      </c>
      <c r="K20" s="26"/>
      <c r="L20" s="26"/>
      <c r="M20" s="26"/>
      <c r="N20" s="26"/>
      <c r="O20" s="139">
        <v>16</v>
      </c>
      <c r="P20" s="140"/>
      <c r="Q20" s="28" t="s">
        <v>179</v>
      </c>
      <c r="R20" s="139">
        <v>10</v>
      </c>
      <c r="S20" s="140"/>
      <c r="T20" s="28" t="s">
        <v>179</v>
      </c>
      <c r="U20" s="139">
        <v>13</v>
      </c>
      <c r="V20" s="140"/>
      <c r="W20" s="28" t="s">
        <v>179</v>
      </c>
      <c r="X20" s="139">
        <v>9</v>
      </c>
      <c r="Y20" s="140"/>
      <c r="Z20" s="28" t="s">
        <v>179</v>
      </c>
      <c r="AA20" s="139">
        <v>20</v>
      </c>
      <c r="AB20" s="140"/>
      <c r="AC20" s="28" t="s">
        <v>179</v>
      </c>
      <c r="AD20" s="139">
        <v>20</v>
      </c>
      <c r="AE20" s="140"/>
      <c r="AF20" s="28" t="s">
        <v>179</v>
      </c>
      <c r="AG20" s="139">
        <v>7.5</v>
      </c>
      <c r="AH20" s="140"/>
      <c r="AI20" s="28" t="s">
        <v>179</v>
      </c>
      <c r="AJ20" s="139">
        <v>7.5</v>
      </c>
      <c r="AK20" s="140"/>
      <c r="AL20" s="28" t="s">
        <v>179</v>
      </c>
      <c r="AM20" s="139">
        <v>10</v>
      </c>
      <c r="AN20" s="140"/>
      <c r="AO20" s="28" t="s">
        <v>179</v>
      </c>
      <c r="AP20" s="139"/>
      <c r="AQ20" s="140"/>
      <c r="AR20" s="28" t="s">
        <v>179</v>
      </c>
      <c r="AS20" s="139"/>
      <c r="AT20" s="140"/>
      <c r="AU20" s="28" t="s">
        <v>179</v>
      </c>
      <c r="AV20" s="139"/>
      <c r="AW20" s="140"/>
      <c r="AX20" s="28" t="s">
        <v>179</v>
      </c>
    </row>
  </sheetData>
  <sheetProtection/>
  <mergeCells count="95">
    <mergeCell ref="AV17:AX17"/>
    <mergeCell ref="AV18:AX18"/>
    <mergeCell ref="BE4:BF4"/>
    <mergeCell ref="O4:Q4"/>
    <mergeCell ref="R4:T4"/>
    <mergeCell ref="X4:Z4"/>
    <mergeCell ref="U4:W4"/>
    <mergeCell ref="AG4:AI4"/>
    <mergeCell ref="O18:Q18"/>
    <mergeCell ref="R18:T18"/>
    <mergeCell ref="AV19:AW19"/>
    <mergeCell ref="AV20:AW20"/>
    <mergeCell ref="AJ4:AL4"/>
    <mergeCell ref="AV4:AX4"/>
    <mergeCell ref="AM15:AO15"/>
    <mergeCell ref="AM4:AO4"/>
    <mergeCell ref="AS4:AU4"/>
    <mergeCell ref="AP4:AR4"/>
    <mergeCell ref="AP18:AR18"/>
    <mergeCell ref="AM18:AO18"/>
    <mergeCell ref="E5:F5"/>
    <mergeCell ref="G5:H5"/>
    <mergeCell ref="I16:I18"/>
    <mergeCell ref="AS18:AU18"/>
    <mergeCell ref="AD18:AF18"/>
    <mergeCell ref="AS15:AU15"/>
    <mergeCell ref="AP15:AR15"/>
    <mergeCell ref="AS16:AU16"/>
    <mergeCell ref="AS17:AU17"/>
    <mergeCell ref="R15:T15"/>
    <mergeCell ref="BM4:BN4"/>
    <mergeCell ref="AV15:AX15"/>
    <mergeCell ref="AV16:AX16"/>
    <mergeCell ref="BG4:BH4"/>
    <mergeCell ref="BC4:BD4"/>
    <mergeCell ref="BI4:BJ4"/>
    <mergeCell ref="AY4:BB4"/>
    <mergeCell ref="BK4:BL4"/>
    <mergeCell ref="AA19:AB19"/>
    <mergeCell ref="AA20:AB20"/>
    <mergeCell ref="O20:P20"/>
    <mergeCell ref="R19:S19"/>
    <mergeCell ref="R20:S20"/>
    <mergeCell ref="U20:V20"/>
    <mergeCell ref="O19:P19"/>
    <mergeCell ref="O17:Q17"/>
    <mergeCell ref="R16:T16"/>
    <mergeCell ref="R17:T17"/>
    <mergeCell ref="X20:Y20"/>
    <mergeCell ref="U19:V19"/>
    <mergeCell ref="X19:Y19"/>
    <mergeCell ref="U18:W18"/>
    <mergeCell ref="X18:Z18"/>
    <mergeCell ref="U17:W17"/>
    <mergeCell ref="X17:Z17"/>
    <mergeCell ref="AD20:AE20"/>
    <mergeCell ref="AP19:AQ19"/>
    <mergeCell ref="AM19:AN19"/>
    <mergeCell ref="AS19:AT19"/>
    <mergeCell ref="AS20:AT20"/>
    <mergeCell ref="AP20:AQ20"/>
    <mergeCell ref="AM20:AN20"/>
    <mergeCell ref="AG20:AH20"/>
    <mergeCell ref="AJ20:AK20"/>
    <mergeCell ref="AD19:AE19"/>
    <mergeCell ref="I1:Q2"/>
    <mergeCell ref="AG16:AI16"/>
    <mergeCell ref="AJ16:AL16"/>
    <mergeCell ref="O15:Q15"/>
    <mergeCell ref="O16:Q16"/>
    <mergeCell ref="AA4:AC4"/>
    <mergeCell ref="AJ15:AL15"/>
    <mergeCell ref="AD4:AF4"/>
    <mergeCell ref="AD15:AF15"/>
    <mergeCell ref="AA15:AC15"/>
    <mergeCell ref="AG19:AH19"/>
    <mergeCell ref="AJ19:AK19"/>
    <mergeCell ref="AJ17:AL17"/>
    <mergeCell ref="AJ18:AL18"/>
    <mergeCell ref="AG17:AI17"/>
    <mergeCell ref="AG18:AI18"/>
    <mergeCell ref="AP16:AR16"/>
    <mergeCell ref="AM16:AO16"/>
    <mergeCell ref="AA17:AC17"/>
    <mergeCell ref="AD16:AF16"/>
    <mergeCell ref="AA16:AC16"/>
    <mergeCell ref="AP17:AR17"/>
    <mergeCell ref="AM17:AO17"/>
    <mergeCell ref="U15:W15"/>
    <mergeCell ref="X15:Z15"/>
    <mergeCell ref="X16:Z16"/>
    <mergeCell ref="U16:W16"/>
    <mergeCell ref="AA18:AC18"/>
    <mergeCell ref="AG15:AI15"/>
    <mergeCell ref="AD17:AF17"/>
  </mergeCells>
  <dataValidations count="1">
    <dataValidation allowBlank="1" showInputMessage="1" showErrorMessage="1" imeMode="off" sqref="AQ19:AR20 AV15:AV20 AT18:AU20 AH18:AI20 Y18:Z20 AB18:AC20 P18:Q20 X15:X20 AA15:AA20 O15:O20 U15:U20 S18:T20 V18:W20 AE18:AF20 AD15:AD20 AW18:AX20 AK18:AL20 AS15:AS20 AK15:AL16 AP15:AP20 R15:R20 AN19:AO20 AT15:AU16 AH15:AI16 O6:AX13 AE15:AF16 Y15:Z16 P15:Q16 S15:T16 AB15:AC16 V15:W16 AW15:AX16 AM15:AM20 AJ15:AJ20 AG15:AG20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8" scale="51"/>
  <ignoredErrors>
    <ignoredError sqref="BF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90"/>
  <sheetViews>
    <sheetView showGridLines="0" zoomScale="75" zoomScaleNormal="75" zoomScaleSheetLayoutView="75" zoomScalePageLayoutView="0" workbookViewId="0" topLeftCell="A1">
      <selection activeCell="BB7" sqref="BB7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7" width="9.16015625" style="3" customWidth="1"/>
    <col min="8" max="8" width="4" style="3" customWidth="1"/>
    <col min="9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20" width="3.83203125" style="3" customWidth="1"/>
    <col min="21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37"/>
      <c r="J1" s="137"/>
      <c r="K1" s="137"/>
      <c r="L1" s="137"/>
      <c r="M1" s="137"/>
      <c r="N1" s="137"/>
      <c r="O1" s="137"/>
      <c r="P1" s="137"/>
      <c r="Q1" s="137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37"/>
      <c r="J2" s="137"/>
      <c r="K2" s="137"/>
      <c r="L2" s="137"/>
      <c r="M2" s="137"/>
      <c r="N2" s="137"/>
      <c r="O2" s="137"/>
      <c r="P2" s="137"/>
      <c r="Q2" s="137"/>
      <c r="R2" s="39" t="s">
        <v>189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190</v>
      </c>
      <c r="Y3" s="3" t="s">
        <v>35</v>
      </c>
      <c r="AY3" s="101">
        <f>ROUNDUP(COUNTA(E6:E83)/1,0)</f>
        <v>8</v>
      </c>
      <c r="AZ3" s="102"/>
      <c r="BA3" s="62" t="s">
        <v>140</v>
      </c>
      <c r="BB3" s="51"/>
      <c r="BC3" s="21">
        <f>BS4</f>
        <v>0</v>
      </c>
      <c r="BD3" s="51" t="s">
        <v>140</v>
      </c>
      <c r="BE3" s="21">
        <f>BU4</f>
        <v>0</v>
      </c>
      <c r="BF3" s="51" t="s">
        <v>140</v>
      </c>
      <c r="BG3" s="21">
        <f>BW4</f>
        <v>0</v>
      </c>
      <c r="BH3" s="51" t="s">
        <v>140</v>
      </c>
      <c r="BI3" s="21">
        <f>BY4</f>
        <v>0</v>
      </c>
      <c r="BJ3" s="51" t="s">
        <v>140</v>
      </c>
      <c r="BK3" s="21">
        <f>CA4</f>
        <v>0</v>
      </c>
      <c r="BL3" s="51" t="s">
        <v>140</v>
      </c>
      <c r="BM3" s="21">
        <f>CC4</f>
        <v>0</v>
      </c>
      <c r="BN3" s="51" t="s">
        <v>140</v>
      </c>
    </row>
    <row r="4" spans="2:81" ht="20.25" customHeight="1">
      <c r="B4" s="8"/>
      <c r="C4" s="8"/>
      <c r="D4" s="5"/>
      <c r="E4" s="5"/>
      <c r="I4" s="1"/>
      <c r="J4" s="4">
        <v>420</v>
      </c>
      <c r="K4" s="4"/>
      <c r="L4" s="1"/>
      <c r="M4" s="1"/>
      <c r="N4" s="1"/>
      <c r="O4" s="138" t="s">
        <v>148</v>
      </c>
      <c r="P4" s="138"/>
      <c r="Q4" s="138"/>
      <c r="R4" s="138" t="s">
        <v>149</v>
      </c>
      <c r="S4" s="138"/>
      <c r="T4" s="138"/>
      <c r="U4" s="138" t="s">
        <v>150</v>
      </c>
      <c r="V4" s="138"/>
      <c r="W4" s="138"/>
      <c r="X4" s="138" t="s">
        <v>151</v>
      </c>
      <c r="Y4" s="138"/>
      <c r="Z4" s="138"/>
      <c r="AA4" s="138" t="s">
        <v>152</v>
      </c>
      <c r="AB4" s="138"/>
      <c r="AC4" s="138"/>
      <c r="AD4" s="138" t="s">
        <v>153</v>
      </c>
      <c r="AE4" s="138"/>
      <c r="AF4" s="138"/>
      <c r="AG4" s="138" t="s">
        <v>154</v>
      </c>
      <c r="AH4" s="138"/>
      <c r="AI4" s="138"/>
      <c r="AJ4" s="138" t="s">
        <v>155</v>
      </c>
      <c r="AK4" s="138"/>
      <c r="AL4" s="138"/>
      <c r="AM4" s="138" t="s">
        <v>159</v>
      </c>
      <c r="AN4" s="138"/>
      <c r="AO4" s="138"/>
      <c r="AP4" s="138" t="s">
        <v>160</v>
      </c>
      <c r="AQ4" s="138"/>
      <c r="AR4" s="138"/>
      <c r="AS4" s="138" t="s">
        <v>161</v>
      </c>
      <c r="AT4" s="138"/>
      <c r="AU4" s="138"/>
      <c r="AV4" s="138" t="s">
        <v>162</v>
      </c>
      <c r="AW4" s="138"/>
      <c r="AX4" s="153"/>
      <c r="AY4" s="143"/>
      <c r="AZ4" s="144"/>
      <c r="BA4" s="144"/>
      <c r="BB4" s="145"/>
      <c r="BC4" s="141" t="s">
        <v>188</v>
      </c>
      <c r="BD4" s="142"/>
      <c r="BE4" s="141" t="s">
        <v>187</v>
      </c>
      <c r="BF4" s="142"/>
      <c r="BG4" s="141" t="s">
        <v>141</v>
      </c>
      <c r="BH4" s="142"/>
      <c r="BI4" s="141" t="s">
        <v>167</v>
      </c>
      <c r="BJ4" s="142"/>
      <c r="BK4" s="141" t="s">
        <v>168</v>
      </c>
      <c r="BL4" s="142"/>
      <c r="BM4" s="141" t="s">
        <v>142</v>
      </c>
      <c r="BN4" s="142"/>
      <c r="BO4" s="10"/>
      <c r="BS4" s="4">
        <f>COUNTIF(K6:K83,"U15")</f>
        <v>0</v>
      </c>
      <c r="BU4" s="4">
        <f>COUNTIF(K6:K83,"U12")</f>
        <v>0</v>
      </c>
      <c r="BW4" s="4">
        <f>COUNTIF(K6:K83,"SGM")</f>
        <v>0</v>
      </c>
      <c r="BY4" s="4">
        <f>COUNTIF(M6:M83,"FL")</f>
        <v>0</v>
      </c>
      <c r="CA4" s="4">
        <f>COUNTIF(N6:N83,"JH")</f>
        <v>0</v>
      </c>
      <c r="CC4" s="4">
        <f>COUNTIF(I6:I83,"JPN")</f>
        <v>0</v>
      </c>
    </row>
    <row r="5" spans="1:82" ht="48" customHeight="1">
      <c r="A5" s="66" t="str">
        <f aca="true" t="shared" si="0" ref="A5:A36">BB5</f>
        <v>Rank</v>
      </c>
      <c r="B5" s="57" t="s">
        <v>134</v>
      </c>
      <c r="C5" s="57" t="s">
        <v>135</v>
      </c>
      <c r="D5" s="57" t="s">
        <v>136</v>
      </c>
      <c r="E5" s="146" t="s">
        <v>137</v>
      </c>
      <c r="F5" s="147"/>
      <c r="G5" s="146" t="s">
        <v>138</v>
      </c>
      <c r="H5" s="147"/>
      <c r="I5" s="58"/>
      <c r="J5" s="57" t="s">
        <v>165</v>
      </c>
      <c r="K5" s="57" t="s">
        <v>139</v>
      </c>
      <c r="L5" s="58" t="s">
        <v>103</v>
      </c>
      <c r="M5" s="57" t="s">
        <v>184</v>
      </c>
      <c r="N5" s="57" t="s">
        <v>36</v>
      </c>
      <c r="O5" s="79" t="s">
        <v>37</v>
      </c>
      <c r="P5" s="80" t="s">
        <v>38</v>
      </c>
      <c r="Q5" s="81" t="s">
        <v>39</v>
      </c>
      <c r="R5" s="79" t="s">
        <v>37</v>
      </c>
      <c r="S5" s="80" t="s">
        <v>38</v>
      </c>
      <c r="T5" s="81" t="s">
        <v>39</v>
      </c>
      <c r="U5" s="79" t="s">
        <v>37</v>
      </c>
      <c r="V5" s="80" t="s">
        <v>38</v>
      </c>
      <c r="W5" s="81" t="s">
        <v>39</v>
      </c>
      <c r="X5" s="79" t="s">
        <v>37</v>
      </c>
      <c r="Y5" s="80" t="s">
        <v>38</v>
      </c>
      <c r="Z5" s="81" t="s">
        <v>39</v>
      </c>
      <c r="AA5" s="79" t="s">
        <v>37</v>
      </c>
      <c r="AB5" s="80" t="s">
        <v>38</v>
      </c>
      <c r="AC5" s="81" t="s">
        <v>39</v>
      </c>
      <c r="AD5" s="79" t="s">
        <v>37</v>
      </c>
      <c r="AE5" s="80" t="s">
        <v>38</v>
      </c>
      <c r="AF5" s="81" t="s">
        <v>39</v>
      </c>
      <c r="AG5" s="79" t="s">
        <v>37</v>
      </c>
      <c r="AH5" s="80" t="s">
        <v>38</v>
      </c>
      <c r="AI5" s="81" t="s">
        <v>39</v>
      </c>
      <c r="AJ5" s="79" t="s">
        <v>37</v>
      </c>
      <c r="AK5" s="80" t="s">
        <v>38</v>
      </c>
      <c r="AL5" s="81" t="s">
        <v>39</v>
      </c>
      <c r="AM5" s="79" t="s">
        <v>37</v>
      </c>
      <c r="AN5" s="80" t="s">
        <v>38</v>
      </c>
      <c r="AO5" s="81" t="s">
        <v>39</v>
      </c>
      <c r="AP5" s="79" t="s">
        <v>37</v>
      </c>
      <c r="AQ5" s="80" t="s">
        <v>38</v>
      </c>
      <c r="AR5" s="81" t="s">
        <v>39</v>
      </c>
      <c r="AS5" s="79" t="s">
        <v>37</v>
      </c>
      <c r="AT5" s="80" t="s">
        <v>38</v>
      </c>
      <c r="AU5" s="81" t="s">
        <v>39</v>
      </c>
      <c r="AV5" s="79" t="s">
        <v>37</v>
      </c>
      <c r="AW5" s="80" t="s">
        <v>38</v>
      </c>
      <c r="AX5" s="81" t="s">
        <v>39</v>
      </c>
      <c r="AY5" s="57" t="s">
        <v>40</v>
      </c>
      <c r="AZ5" s="57" t="s">
        <v>40</v>
      </c>
      <c r="BA5" s="57" t="s">
        <v>41</v>
      </c>
      <c r="BB5" s="57" t="s">
        <v>38</v>
      </c>
      <c r="BC5" s="57" t="s">
        <v>41</v>
      </c>
      <c r="BD5" s="57" t="s">
        <v>38</v>
      </c>
      <c r="BE5" s="57" t="s">
        <v>41</v>
      </c>
      <c r="BF5" s="57" t="s">
        <v>38</v>
      </c>
      <c r="BG5" s="57" t="s">
        <v>41</v>
      </c>
      <c r="BH5" s="57" t="s">
        <v>38</v>
      </c>
      <c r="BI5" s="57" t="s">
        <v>41</v>
      </c>
      <c r="BJ5" s="57" t="s">
        <v>38</v>
      </c>
      <c r="BK5" s="57" t="s">
        <v>41</v>
      </c>
      <c r="BL5" s="58" t="s">
        <v>38</v>
      </c>
      <c r="BM5" s="57" t="s">
        <v>41</v>
      </c>
      <c r="BN5" s="58" t="s">
        <v>38</v>
      </c>
      <c r="BO5" s="90"/>
      <c r="BP5" s="11" t="s">
        <v>104</v>
      </c>
      <c r="BQ5" s="12" t="s">
        <v>105</v>
      </c>
      <c r="BR5" s="13"/>
      <c r="BS5" s="92" t="s">
        <v>42</v>
      </c>
      <c r="BT5" s="93" t="s">
        <v>146</v>
      </c>
      <c r="BU5" s="92" t="s">
        <v>43</v>
      </c>
      <c r="BV5" s="93" t="s">
        <v>147</v>
      </c>
      <c r="BW5" s="17" t="s">
        <v>44</v>
      </c>
      <c r="BX5" s="12" t="s">
        <v>145</v>
      </c>
      <c r="BY5" s="67" t="s">
        <v>166</v>
      </c>
      <c r="BZ5" s="12" t="s">
        <v>169</v>
      </c>
      <c r="CA5" s="17" t="s">
        <v>45</v>
      </c>
      <c r="CB5" s="12" t="s">
        <v>170</v>
      </c>
      <c r="CC5" s="17" t="s">
        <v>46</v>
      </c>
      <c r="CD5" s="12" t="s">
        <v>144</v>
      </c>
    </row>
    <row r="6" spans="1:82" ht="18.75" customHeight="1">
      <c r="A6" s="71">
        <f aca="true" t="shared" si="1" ref="A6:A13">BB6</f>
        <v>1</v>
      </c>
      <c r="B6" s="41" t="s">
        <v>47</v>
      </c>
      <c r="C6" s="95">
        <v>2</v>
      </c>
      <c r="D6" s="60"/>
      <c r="E6" s="96" t="s">
        <v>191</v>
      </c>
      <c r="F6" s="36" t="s">
        <v>22</v>
      </c>
      <c r="G6" s="97" t="s">
        <v>192</v>
      </c>
      <c r="H6" s="100" t="s">
        <v>22</v>
      </c>
      <c r="I6" s="49"/>
      <c r="J6" s="61" t="s">
        <v>16</v>
      </c>
      <c r="K6" s="41"/>
      <c r="L6" s="59" t="s">
        <v>185</v>
      </c>
      <c r="M6" s="67" t="s">
        <v>180</v>
      </c>
      <c r="N6" s="67"/>
      <c r="O6" s="84">
        <f>IF('着順入力用'!$B$5="","",VLOOKUP(C6,'着順入力用'!$B$5:$G$107,2,FALSE))</f>
        <v>1</v>
      </c>
      <c r="P6" s="85">
        <f>IF('着順入力用'!$B$5="","",VLOOKUP(C6,'着順入力用'!$B$5:$G$107,5,FALSE))</f>
        <v>1</v>
      </c>
      <c r="Q6" s="82">
        <f>IF('着順入力用'!$B$5="","",VLOOKUP(C6,'着順入力用'!$B$5:$G$107,6,FALSE))</f>
        <v>1</v>
      </c>
      <c r="R6" s="84">
        <f>IF('着順入力用'!$H$5="","",VLOOKUP(C6,'着順入力用'!$H$5:$M$107,2,FALSE))</f>
        <v>1</v>
      </c>
      <c r="S6" s="85">
        <f>IF('着順入力用'!$H$5="","",VLOOKUP(C6,'着順入力用'!$H$5:$M$107,5,FALSE))</f>
        <v>1</v>
      </c>
      <c r="T6" s="82">
        <f>IF('着順入力用'!$H$5="","",VLOOKUP(C6,'着順入力用'!$H$5:$M$107,6,FALSE))</f>
        <v>1</v>
      </c>
      <c r="U6" s="84">
        <f>IF('着順入力用'!$N$5="","",VLOOKUP(C6,'着順入力用'!$N$5:$S$107,2,FALSE))</f>
        <v>1</v>
      </c>
      <c r="V6" s="85">
        <f>IF('着順入力用'!$N$5="","",VLOOKUP(C6,'着順入力用'!$N$5:$S$107,5,FALSE))</f>
        <v>1</v>
      </c>
      <c r="W6" s="82">
        <f>IF('着順入力用'!$N$5="","",VLOOKUP(C6,'着順入力用'!$N$5:$S$107,6,FALSE))</f>
        <v>1</v>
      </c>
      <c r="X6" s="84">
        <f>IF('着順入力用'!$T$5="","",VLOOKUP(C6,'着順入力用'!$T$5:$Y$107,2,FALSE))</f>
        <v>1</v>
      </c>
      <c r="Y6" s="85">
        <f>IF('着順入力用'!$T$5="","",VLOOKUP(C6,'着順入力用'!$T$5:$Y$107,5,FALSE))</f>
        <v>1</v>
      </c>
      <c r="Z6" s="82">
        <f>IF('着順入力用'!$T$5="","",VLOOKUP(C6,'着順入力用'!$T$5:$Y$107,6,FALSE))</f>
        <v>1</v>
      </c>
      <c r="AA6" s="84">
        <f>IF('着順入力用'!$Z$5="","",VLOOKUP(C6,'着順入力用'!$Z$5:$AE$107,2,FALSE))</f>
        <v>1</v>
      </c>
      <c r="AB6" s="85">
        <f>IF('着順入力用'!$Z$5="","",VLOOKUP(C6,'着順入力用'!$Z$5:$AE$107,5,FALSE))</f>
        <v>1</v>
      </c>
      <c r="AC6" s="82">
        <f>IF('着順入力用'!$Z$5="","",VLOOKUP(C6,'着順入力用'!$Z$5:$AE$107,6,FALSE))</f>
        <v>1</v>
      </c>
      <c r="AD6" s="84">
        <f>IF('着順入力用'!$AF$5="","",VLOOKUP(C6,'着順入力用'!$AF$5:$AK$107,2,FALSE))</f>
        <v>1</v>
      </c>
      <c r="AE6" s="85">
        <f>IF('着順入力用'!$AF$5="","",VLOOKUP(C6,'着順入力用'!$AF$5:$AK$107,5,FALSE))</f>
        <v>1</v>
      </c>
      <c r="AF6" s="82">
        <f>IF('着順入力用'!$AF$5="","",VLOOKUP(C6,'着順入力用'!$AF$5:$AK$107,6,FALSE))</f>
        <v>1</v>
      </c>
      <c r="AG6" s="84">
        <f>IF('着順入力用'!$AL$5="","",VLOOKUP(C6,'着順入力用'!$AL$5:$AQ$107,2,FALSE))</f>
        <v>1</v>
      </c>
      <c r="AH6" s="85">
        <f>IF('着順入力用'!$AL$5="","",VLOOKUP(C6,'着順入力用'!$AL$5:$AQ$107,5,FALSE))</f>
        <v>1</v>
      </c>
      <c r="AI6" s="82">
        <f>IF('着順入力用'!$AL$5="","",VLOOKUP(C6,'着順入力用'!$AL$5:$AQ$107,6,FALSE))</f>
        <v>1</v>
      </c>
      <c r="AJ6" s="84">
        <f>IF('着順入力用'!$AR$5="","",VLOOKUP(C6,'着順入力用'!$AR$5:$AW$107,2,FALSE))</f>
        <v>1</v>
      </c>
      <c r="AK6" s="85">
        <f>IF('着順入力用'!$AR$5="","",VLOOKUP(C6,'着順入力用'!$AR$5:$AW$107,5,FALSE))</f>
        <v>1</v>
      </c>
      <c r="AL6" s="82">
        <f>IF('着順入力用'!$AR$5="","",VLOOKUP(C6,'着順入力用'!$AR$5:$AW$107,6,FALSE))</f>
        <v>1</v>
      </c>
      <c r="AM6" s="84">
        <f>IF('着順入力用'!$AX$5="","",VLOOKUP(C6,'着順入力用'!$AX$5:$BC$107,2,FALSE))</f>
        <v>1</v>
      </c>
      <c r="AN6" s="85">
        <f>IF('着順入力用'!$AX$5="","",VLOOKUP(C6,'着順入力用'!$AX$5:$BC$107,5,FALSE))</f>
        <v>1</v>
      </c>
      <c r="AO6" s="82">
        <f>IF('着順入力用'!$AX$5="","",VLOOKUP(C6,'着順入力用'!$AX$5:$BC$107,6,FALSE))</f>
        <v>1</v>
      </c>
      <c r="AP6" s="84">
        <f>IF('着順入力用'!$BD$5="","",VLOOKUP(C6,'着順入力用'!$BD$5:$BI$107,2,FALSE))</f>
      </c>
      <c r="AQ6" s="85">
        <f>IF('着順入力用'!$BD$5="","",VLOOKUP(C6,'着順入力用'!$BD$5:$BI$107,5,FALSE))</f>
      </c>
      <c r="AR6" s="82">
        <f>IF('着順入力用'!$BD$5="","",VLOOKUP(C6,'着順入力用'!$BD$5:$BI$107,6,FALSE))</f>
      </c>
      <c r="AS6" s="84">
        <f>IF('着順入力用'!$BJ$5="","",VLOOKUP(C6,'着順入力用'!$BJ$5:$BO$107,2,FALSE))</f>
      </c>
      <c r="AT6" s="85">
        <f>IF('着順入力用'!$BJ$5="","",VLOOKUP(C6,'着順入力用'!$BJ$5:$BO$107,5,FALSE))</f>
      </c>
      <c r="AU6" s="82">
        <f>IF('着順入力用'!$BJ$5="","",VLOOKUP(C6,'着順入力用'!$BJ$5:$BO$107,6,FALSE))</f>
      </c>
      <c r="AV6" s="84">
        <f>IF('着順入力用'!$BP$5="","",VLOOKUP(C6,'着順入力用'!$BP$5:$BU$107,2,FALSE))</f>
      </c>
      <c r="AW6" s="85">
        <f>IF('着順入力用'!$BP$5="","",VLOOKUP(C6,'着順入力用'!$BP$5:$BU$107,5,FALSE))</f>
      </c>
      <c r="AX6" s="82">
        <f>IF('着順入力用'!$BP$5="","",VLOOKUP(C6,'着順入力用'!$BP$5:$BU$107,6,FALSE))</f>
      </c>
      <c r="AY6" s="40">
        <f aca="true" t="shared" si="2" ref="AY6:AY13">IF(AF6&gt;0,MAX(Q6,T6,W6,Z6,AC6,AF6,AI6,AL6,AO6,AR6,AU6,AX6),"")</f>
        <v>1</v>
      </c>
      <c r="AZ6" s="40"/>
      <c r="BA6" s="40">
        <f aca="true" t="shared" si="3" ref="BA6:BA13">Q6+T6+W6+Z6+AC6+AF6+AI6+AL6+AO6+AR6+AU6+AX6-AY6-AZ6</f>
        <v>8</v>
      </c>
      <c r="BB6" s="40">
        <v>1</v>
      </c>
      <c r="BC6" s="40">
        <f aca="true" t="shared" si="4" ref="BC6:BC13">IF(BS6&lt;1000,BA6," ")</f>
        <v>8</v>
      </c>
      <c r="BD6" s="40" t="e">
        <f aca="true" t="shared" si="5" ref="BD6:BD13">IF(BT6&lt;($BS$4+1),BT6," ")</f>
        <v>#VALUE!</v>
      </c>
      <c r="BE6" s="40">
        <f aca="true" t="shared" si="6" ref="BE6:BE13">IF(BU6&lt;1000,BA6," ")</f>
        <v>8</v>
      </c>
      <c r="BF6" s="40" t="e">
        <f aca="true" t="shared" si="7" ref="BF6:BF13">IF(BV6&lt;($BU$4+1),BV6," ")</f>
        <v>#VALUE!</v>
      </c>
      <c r="BG6" s="40">
        <f aca="true" t="shared" si="8" ref="BG6:BG13">IF(BW6&lt;1000,BA6," ")</f>
        <v>8</v>
      </c>
      <c r="BH6" s="40" t="e">
        <f aca="true" t="shared" si="9" ref="BH6:BH13">IF(BX6&lt;($BW$4+1),BX6," ")</f>
        <v>#VALUE!</v>
      </c>
      <c r="BI6" s="40" t="str">
        <f aca="true" t="shared" si="10" ref="BI6:BI13">IF(BY6&lt;1000,BA6," ")</f>
        <v> </v>
      </c>
      <c r="BJ6" s="40" t="e">
        <f>BZ6</f>
        <v>#VALUE!</v>
      </c>
      <c r="BK6" s="40"/>
      <c r="BL6" s="40"/>
      <c r="BM6" s="40">
        <f aca="true" t="shared" si="11" ref="BM6:BM13">IF(CC6&lt;1000,BA6," ")</f>
        <v>8</v>
      </c>
      <c r="BN6" s="40" t="e">
        <f aca="true" t="shared" si="12" ref="BN6:BN13">IF(CD6&lt;($CC$4+1),CD6," ")</f>
        <v>#VALUE!</v>
      </c>
      <c r="BO6" s="88"/>
      <c r="BP6" s="16">
        <f aca="true" t="shared" si="13" ref="BP6:BP13">MAX(Q6,T6,W6,Z6,AC6,AF6,AI6,AL6,AO6,AR6,AU6)</f>
        <v>1</v>
      </c>
      <c r="BQ6" s="18">
        <f aca="true" t="shared" si="14" ref="BQ6:BQ13">MIN(Q6,T6,W6,Z6,AC6,AF6,AI6,AL6,AO6,AR6,AU6,AX6)</f>
        <v>1</v>
      </c>
      <c r="BR6" s="36"/>
      <c r="BS6" s="14">
        <f aca="true" t="shared" si="15" ref="BS6:BS13">IF(K6=$BS$5,BA6,1000)</f>
        <v>8</v>
      </c>
      <c r="BT6" s="18" t="e">
        <f aca="true" t="shared" si="16" ref="BT6:BT13">RANK(BS6,$BS$6:$BS$83,1)</f>
        <v>#VALUE!</v>
      </c>
      <c r="BU6" s="14">
        <f aca="true" t="shared" si="17" ref="BU6:BU13">IF(K6=$BU$5,BA6,1000)</f>
        <v>8</v>
      </c>
      <c r="BV6" s="18" t="e">
        <f aca="true" t="shared" si="18" ref="BV6:BV13">RANK(BU6,$BU$6:$BU$83,1)</f>
        <v>#VALUE!</v>
      </c>
      <c r="BW6" s="14">
        <f aca="true" t="shared" si="19" ref="BW6:BW13">IF(K6=$BW$5,BA6,1000)</f>
        <v>8</v>
      </c>
      <c r="BX6" s="18" t="e">
        <f aca="true" t="shared" si="20" ref="BX6:BX13">RANK(BW6,$BW$6:$BW$83,1)</f>
        <v>#VALUE!</v>
      </c>
      <c r="BY6" s="14">
        <f>IF(M6=$BY$5,BA6,1000)</f>
        <v>1000</v>
      </c>
      <c r="BZ6" s="18" t="e">
        <f aca="true" t="shared" si="21" ref="BZ6:BZ13">RANK(BY6,$BY$6:$BY$83,1)</f>
        <v>#VALUE!</v>
      </c>
      <c r="CA6" s="14">
        <v>1000</v>
      </c>
      <c r="CB6" s="18" t="e">
        <f aca="true" t="shared" si="22" ref="CB6:CB13">RANK(CA6,$CA$6:$CA$83,1)</f>
        <v>#VALUE!</v>
      </c>
      <c r="CC6" s="14">
        <f aca="true" t="shared" si="23" ref="CC6:CC13">IF(I6=$CC$5,BA6,1000)</f>
        <v>8</v>
      </c>
      <c r="CD6" s="18" t="e">
        <f aca="true" t="shared" si="24" ref="CD6:CD13">RANK(CC6,$CC$6:$CC$83,1)</f>
        <v>#VALUE!</v>
      </c>
    </row>
    <row r="7" spans="1:82" ht="18.75" customHeight="1">
      <c r="A7" s="72">
        <f t="shared" si="1"/>
        <v>2</v>
      </c>
      <c r="B7" s="17" t="s">
        <v>51</v>
      </c>
      <c r="C7" s="95">
        <v>52258</v>
      </c>
      <c r="D7" s="50"/>
      <c r="E7" s="97" t="s">
        <v>14</v>
      </c>
      <c r="F7" s="37" t="s">
        <v>22</v>
      </c>
      <c r="G7" s="97" t="s">
        <v>15</v>
      </c>
      <c r="H7" s="37" t="s">
        <v>23</v>
      </c>
      <c r="I7" s="47"/>
      <c r="J7" s="42" t="s">
        <v>21</v>
      </c>
      <c r="K7" s="41"/>
      <c r="L7" s="15" t="s">
        <v>185</v>
      </c>
      <c r="M7" s="69" t="s">
        <v>182</v>
      </c>
      <c r="N7" s="69"/>
      <c r="O7" s="86">
        <f>IF('着順入力用'!$B$5="","",VLOOKUP(C7,'着順入力用'!$B$5:$G$107,2,FALSE))</f>
        <v>3</v>
      </c>
      <c r="P7" s="87">
        <f>IF('着順入力用'!$B$5="","",VLOOKUP(C7,'着順入力用'!$B$5:$G$107,5,FALSE))</f>
        <v>3</v>
      </c>
      <c r="Q7" s="83">
        <f>IF('着順入力用'!$B$5="","",VLOOKUP(C7,'着順入力用'!$B$5:$G$107,6,FALSE))</f>
        <v>3</v>
      </c>
      <c r="R7" s="86">
        <f>IF('着順入力用'!$H$5="","",VLOOKUP(C7,'着順入力用'!$H$5:$M$107,2,FALSE))</f>
        <v>2</v>
      </c>
      <c r="S7" s="87">
        <f>IF('着順入力用'!$H$5="","",VLOOKUP(C7,'着順入力用'!$H$5:$M$107,5,FALSE))</f>
        <v>2</v>
      </c>
      <c r="T7" s="83">
        <f>IF('着順入力用'!$H$5="","",VLOOKUP(C7,'着順入力用'!$H$5:$M$107,6,FALSE))</f>
        <v>2</v>
      </c>
      <c r="U7" s="86">
        <f>IF('着順入力用'!$N$5="","",VLOOKUP(C7,'着順入力用'!$N$5:$S$107,2,FALSE))</f>
        <v>2</v>
      </c>
      <c r="V7" s="87">
        <f>IF('着順入力用'!$N$5="","",VLOOKUP(C7,'着順入力用'!$N$5:$S$107,5,FALSE))</f>
        <v>2</v>
      </c>
      <c r="W7" s="83">
        <f>IF('着順入力用'!$N$5="","",VLOOKUP(C7,'着順入力用'!$N$5:$S$107,6,FALSE))</f>
        <v>2</v>
      </c>
      <c r="X7" s="86">
        <f>IF('着順入力用'!$T$5="","",VLOOKUP(C7,'着順入力用'!$T$5:$Y$107,2,FALSE))</f>
        <v>2</v>
      </c>
      <c r="Y7" s="87">
        <f>IF('着順入力用'!$T$5="","",VLOOKUP(C7,'着順入力用'!$T$5:$Y$107,5,FALSE))</f>
        <v>2</v>
      </c>
      <c r="Z7" s="83">
        <f>IF('着順入力用'!$T$5="","",VLOOKUP(C7,'着順入力用'!$T$5:$Y$107,6,FALSE))</f>
        <v>2</v>
      </c>
      <c r="AA7" s="86">
        <f>IF('着順入力用'!$Z$5="","",VLOOKUP(C7,'着順入力用'!$Z$5:$AE$107,2,FALSE))</f>
        <v>2</v>
      </c>
      <c r="AB7" s="87">
        <f>IF('着順入力用'!$Z$5="","",VLOOKUP(C7,'着順入力用'!$Z$5:$AE$107,5,FALSE))</f>
        <v>2</v>
      </c>
      <c r="AC7" s="83">
        <f>IF('着順入力用'!$Z$5="","",VLOOKUP(C7,'着順入力用'!$Z$5:$AE$107,6,FALSE))</f>
        <v>2</v>
      </c>
      <c r="AD7" s="86">
        <f>IF('着順入力用'!$AF$5="","",VLOOKUP(C7,'着順入力用'!$AF$5:$AK$107,2,FALSE))</f>
        <v>3</v>
      </c>
      <c r="AE7" s="87">
        <f>IF('着順入力用'!$AF$5="","",VLOOKUP(C7,'着順入力用'!$AF$5:$AK$107,5,FALSE))</f>
        <v>3</v>
      </c>
      <c r="AF7" s="83">
        <f>IF('着順入力用'!$AF$5="","",VLOOKUP(C7,'着順入力用'!$AF$5:$AK$107,6,FALSE))</f>
        <v>3</v>
      </c>
      <c r="AG7" s="86">
        <f>IF('着順入力用'!$AL$5="","",VLOOKUP(C7,'着順入力用'!$AL$5:$AQ$107,2,FALSE))</f>
        <v>3</v>
      </c>
      <c r="AH7" s="87">
        <f>IF('着順入力用'!$AL$5="","",VLOOKUP(C7,'着順入力用'!$AL$5:$AQ$107,5,FALSE))</f>
        <v>3</v>
      </c>
      <c r="AI7" s="83">
        <f>IF('着順入力用'!$AL$5="","",VLOOKUP(C7,'着順入力用'!$AL$5:$AQ$107,6,FALSE))</f>
        <v>3</v>
      </c>
      <c r="AJ7" s="86">
        <f>IF('着順入力用'!$AR$5="","",VLOOKUP(C7,'着順入力用'!$AR$5:$AW$107,2,FALSE))</f>
        <v>3</v>
      </c>
      <c r="AK7" s="87">
        <f>IF('着順入力用'!$AR$5="","",VLOOKUP(C7,'着順入力用'!$AR$5:$AW$107,5,FALSE))</f>
        <v>3</v>
      </c>
      <c r="AL7" s="83">
        <f>IF('着順入力用'!$AR$5="","",VLOOKUP(C7,'着順入力用'!$AR$5:$AW$107,6,FALSE))</f>
        <v>3</v>
      </c>
      <c r="AM7" s="84">
        <f>IF('着順入力用'!$AX$5="","",VLOOKUP(C7,'着順入力用'!$AX$5:$BC$107,2,FALSE))</f>
        <v>6</v>
      </c>
      <c r="AN7" s="85">
        <f>IF('着順入力用'!$AX$5="","",VLOOKUP(C7,'着順入力用'!$AX$5:$BC$107,5,FALSE))</f>
        <v>6</v>
      </c>
      <c r="AO7" s="82">
        <f>IF('着順入力用'!$AX$5="","",VLOOKUP(C7,'着順入力用'!$AX$5:$BC$107,6,FALSE))</f>
        <v>6</v>
      </c>
      <c r="AP7" s="84">
        <f>IF('着順入力用'!$BD$5="","",VLOOKUP(C7,'着順入力用'!$BD$5:$BI$107,2,FALSE))</f>
      </c>
      <c r="AQ7" s="85">
        <f>IF('着順入力用'!$BD$5="","",VLOOKUP(C7,'着順入力用'!$BD$5:$BI$107,5,FALSE))</f>
      </c>
      <c r="AR7" s="82">
        <f>IF('着順入力用'!$BD$5="","",VLOOKUP(C7,'着順入力用'!$BD$5:$BI$107,6,FALSE))</f>
      </c>
      <c r="AS7" s="84">
        <f>IF('着順入力用'!$BJ$5="","",VLOOKUP(C7,'着順入力用'!$BJ$5:$BO$107,2,FALSE))</f>
      </c>
      <c r="AT7" s="85">
        <f>IF('着順入力用'!$BJ$5="","",VLOOKUP(C7,'着順入力用'!$BJ$5:$BO$107,5,FALSE))</f>
      </c>
      <c r="AU7" s="82">
        <f>IF('着順入力用'!$BJ$5="","",VLOOKUP(C7,'着順入力用'!$BJ$5:$BO$107,6,FALSE))</f>
      </c>
      <c r="AV7" s="84">
        <f>IF('着順入力用'!$BP$5="","",VLOOKUP(C7,'着順入力用'!$BP$5:$BU$107,2,FALSE))</f>
      </c>
      <c r="AW7" s="85">
        <f>IF('着順入力用'!$BP$5="","",VLOOKUP(C7,'着順入力用'!$BP$5:$BU$107,5,FALSE))</f>
      </c>
      <c r="AX7" s="82">
        <f>IF('着順入力用'!$BP$5="","",VLOOKUP(C7,'着順入力用'!$BP$5:$BU$107,6,FALSE))</f>
      </c>
      <c r="AY7" s="14">
        <f t="shared" si="2"/>
        <v>6</v>
      </c>
      <c r="AZ7" s="14"/>
      <c r="BA7" s="14">
        <f t="shared" si="3"/>
        <v>20</v>
      </c>
      <c r="BB7" s="14">
        <v>2</v>
      </c>
      <c r="BC7" s="40">
        <f t="shared" si="4"/>
        <v>20</v>
      </c>
      <c r="BD7" s="14" t="e">
        <f t="shared" si="5"/>
        <v>#VALUE!</v>
      </c>
      <c r="BE7" s="40">
        <f t="shared" si="6"/>
        <v>20</v>
      </c>
      <c r="BF7" s="14" t="e">
        <f t="shared" si="7"/>
        <v>#VALUE!</v>
      </c>
      <c r="BG7" s="40">
        <f t="shared" si="8"/>
        <v>20</v>
      </c>
      <c r="BH7" s="14" t="e">
        <f t="shared" si="9"/>
        <v>#VALUE!</v>
      </c>
      <c r="BI7" s="40" t="str">
        <f t="shared" si="10"/>
        <v> </v>
      </c>
      <c r="BJ7" s="40" t="e">
        <f>BZ7</f>
        <v>#VALUE!</v>
      </c>
      <c r="BK7" s="40"/>
      <c r="BL7" s="14"/>
      <c r="BM7" s="40">
        <f t="shared" si="11"/>
        <v>20</v>
      </c>
      <c r="BN7" s="14" t="e">
        <f t="shared" si="12"/>
        <v>#VALUE!</v>
      </c>
      <c r="BO7" s="89"/>
      <c r="BP7" s="16">
        <f t="shared" si="13"/>
        <v>6</v>
      </c>
      <c r="BQ7" s="18">
        <f t="shared" si="14"/>
        <v>2</v>
      </c>
      <c r="BR7" s="37"/>
      <c r="BS7" s="14">
        <f t="shared" si="15"/>
        <v>20</v>
      </c>
      <c r="BT7" s="18" t="e">
        <f t="shared" si="16"/>
        <v>#VALUE!</v>
      </c>
      <c r="BU7" s="14">
        <f t="shared" si="17"/>
        <v>20</v>
      </c>
      <c r="BV7" s="18" t="e">
        <f t="shared" si="18"/>
        <v>#VALUE!</v>
      </c>
      <c r="BW7" s="14">
        <f t="shared" si="19"/>
        <v>20</v>
      </c>
      <c r="BX7" s="18" t="e">
        <f t="shared" si="20"/>
        <v>#VALUE!</v>
      </c>
      <c r="BY7" s="14">
        <f>IF(M7=$BY$5,BA7,1000)</f>
        <v>1000</v>
      </c>
      <c r="BZ7" s="18" t="e">
        <f t="shared" si="21"/>
        <v>#VALUE!</v>
      </c>
      <c r="CA7" s="14">
        <f aca="true" t="shared" si="25" ref="CA7:CA13">IF(O7=$BW$5,BE7,1000)</f>
        <v>1000</v>
      </c>
      <c r="CB7" s="18" t="e">
        <f t="shared" si="22"/>
        <v>#VALUE!</v>
      </c>
      <c r="CC7" s="14">
        <f t="shared" si="23"/>
        <v>20</v>
      </c>
      <c r="CD7" s="18" t="e">
        <f t="shared" si="24"/>
        <v>#VALUE!</v>
      </c>
    </row>
    <row r="8" spans="1:82" ht="18.75" customHeight="1">
      <c r="A8" s="72">
        <f t="shared" si="1"/>
        <v>3</v>
      </c>
      <c r="B8" s="17" t="s">
        <v>53</v>
      </c>
      <c r="C8" s="95">
        <v>52275</v>
      </c>
      <c r="D8" s="50"/>
      <c r="E8" s="97" t="s">
        <v>26</v>
      </c>
      <c r="F8" s="99" t="s">
        <v>22</v>
      </c>
      <c r="G8" s="97" t="s">
        <v>27</v>
      </c>
      <c r="H8" s="99" t="s">
        <v>22</v>
      </c>
      <c r="I8" s="48"/>
      <c r="J8" s="42" t="s">
        <v>21</v>
      </c>
      <c r="K8" s="41"/>
      <c r="L8" s="15" t="s">
        <v>186</v>
      </c>
      <c r="M8" s="69" t="s">
        <v>180</v>
      </c>
      <c r="N8" s="69"/>
      <c r="O8" s="86">
        <f>IF('着順入力用'!$B$5="","",VLOOKUP(C8,'着順入力用'!$B$5:$G$107,2,FALSE))</f>
        <v>2</v>
      </c>
      <c r="P8" s="87">
        <f>IF('着順入力用'!$B$5="","",VLOOKUP(C8,'着順入力用'!$B$5:$G$107,5,FALSE))</f>
        <v>2</v>
      </c>
      <c r="Q8" s="83">
        <f>IF('着順入力用'!$B$5="","",VLOOKUP(C8,'着順入力用'!$B$5:$G$107,6,FALSE))</f>
        <v>2</v>
      </c>
      <c r="R8" s="86">
        <f>IF('着順入力用'!$H$5="","",VLOOKUP(C8,'着順入力用'!$H$5:$M$107,2,FALSE))</f>
        <v>5</v>
      </c>
      <c r="S8" s="87">
        <f>IF('着順入力用'!$H$5="","",VLOOKUP(C8,'着順入力用'!$H$5:$M$107,5,FALSE))</f>
        <v>5</v>
      </c>
      <c r="T8" s="83">
        <f>IF('着順入力用'!$H$5="","",VLOOKUP(C8,'着順入力用'!$H$5:$M$107,6,FALSE))</f>
        <v>5</v>
      </c>
      <c r="U8" s="86">
        <f>IF('着順入力用'!$N$5="","",VLOOKUP(C8,'着順入力用'!$N$5:$S$107,2,FALSE))</f>
        <v>6</v>
      </c>
      <c r="V8" s="87">
        <f>IF('着順入力用'!$N$5="","",VLOOKUP(C8,'着順入力用'!$N$5:$S$107,5,FALSE))</f>
        <v>5</v>
      </c>
      <c r="W8" s="83">
        <f>IF('着順入力用'!$N$5="","",VLOOKUP(C8,'着順入力用'!$N$5:$S$107,6,FALSE))</f>
        <v>5</v>
      </c>
      <c r="X8" s="86">
        <f>IF('着順入力用'!$T$5="","",VLOOKUP(C8,'着順入力用'!$T$5:$Y$107,2,FALSE))</f>
        <v>4</v>
      </c>
      <c r="Y8" s="87">
        <f>IF('着順入力用'!$T$5="","",VLOOKUP(C8,'着順入力用'!$T$5:$Y$107,5,FALSE))</f>
        <v>4</v>
      </c>
      <c r="Z8" s="83">
        <f>IF('着順入力用'!$T$5="","",VLOOKUP(C8,'着順入力用'!$T$5:$Y$107,6,FALSE))</f>
        <v>4</v>
      </c>
      <c r="AA8" s="86">
        <f>IF('着順入力用'!$Z$5="","",VLOOKUP(C8,'着順入力用'!$Z$5:$AE$107,2,FALSE))</f>
        <v>3</v>
      </c>
      <c r="AB8" s="87">
        <f>IF('着順入力用'!$Z$5="","",VLOOKUP(C8,'着順入力用'!$Z$5:$AE$107,5,FALSE))</f>
        <v>3</v>
      </c>
      <c r="AC8" s="83">
        <f>IF('着順入力用'!$Z$5="","",VLOOKUP(C8,'着順入力用'!$Z$5:$AE$107,6,FALSE))</f>
        <v>3</v>
      </c>
      <c r="AD8" s="86">
        <f>IF('着順入力用'!$AF$5="","",VLOOKUP(C8,'着順入力用'!$AF$5:$AK$107,2,FALSE))</f>
        <v>4</v>
      </c>
      <c r="AE8" s="87">
        <f>IF('着順入力用'!$AF$5="","",VLOOKUP(C8,'着順入力用'!$AF$5:$AK$107,5,FALSE))</f>
        <v>4</v>
      </c>
      <c r="AF8" s="83">
        <f>IF('着順入力用'!$AF$5="","",VLOOKUP(C8,'着順入力用'!$AF$5:$AK$107,6,FALSE))</f>
        <v>4</v>
      </c>
      <c r="AG8" s="86">
        <f>IF('着順入力用'!$AL$5="","",VLOOKUP(C8,'着順入力用'!$AL$5:$AQ$107,2,FALSE))</f>
        <v>5</v>
      </c>
      <c r="AH8" s="87">
        <f>IF('着順入力用'!$AL$5="","",VLOOKUP(C8,'着順入力用'!$AL$5:$AQ$107,5,FALSE))</f>
        <v>5</v>
      </c>
      <c r="AI8" s="83">
        <f>IF('着順入力用'!$AL$5="","",VLOOKUP(C8,'着順入力用'!$AL$5:$AQ$107,6,FALSE))</f>
        <v>5</v>
      </c>
      <c r="AJ8" s="86">
        <f>IF('着順入力用'!$AR$5="","",VLOOKUP(C8,'着順入力用'!$AR$5:$AW$107,2,FALSE))</f>
        <v>5</v>
      </c>
      <c r="AK8" s="87">
        <f>IF('着順入力用'!$AR$5="","",VLOOKUP(C8,'着順入力用'!$AR$5:$AW$107,5,FALSE))</f>
        <v>5</v>
      </c>
      <c r="AL8" s="83">
        <f>IF('着順入力用'!$AR$5="","",VLOOKUP(C8,'着順入力用'!$AR$5:$AW$107,6,FALSE))</f>
        <v>5</v>
      </c>
      <c r="AM8" s="86">
        <f>IF('着順入力用'!$AX$5="","",VLOOKUP(C8,'着順入力用'!$AX$5:$BC$107,2,FALSE))</f>
        <v>4</v>
      </c>
      <c r="AN8" s="87">
        <f>IF('着順入力用'!$AX$5="","",VLOOKUP(C8,'着順入力用'!$AX$5:$BC$107,5,FALSE))</f>
        <v>4</v>
      </c>
      <c r="AO8" s="83">
        <f>IF('着順入力用'!$AX$5="","",VLOOKUP(C8,'着順入力用'!$AX$5:$BC$107,6,FALSE))</f>
        <v>4</v>
      </c>
      <c r="AP8" s="86">
        <f>IF('着順入力用'!$BD$5="","",VLOOKUP(C8,'着順入力用'!$BD$5:$BI$107,2,FALSE))</f>
      </c>
      <c r="AQ8" s="87">
        <f>IF('着順入力用'!$BD$5="","",VLOOKUP(C8,'着順入力用'!$BD$5:$BI$107,5,FALSE))</f>
      </c>
      <c r="AR8" s="83">
        <f>IF('着順入力用'!$BD$5="","",VLOOKUP(C8,'着順入力用'!$BD$5:$BI$107,6,FALSE))</f>
      </c>
      <c r="AS8" s="84">
        <f>IF('着順入力用'!$BJ$5="","",VLOOKUP(C8,'着順入力用'!$BJ$5:$BO$107,2,FALSE))</f>
      </c>
      <c r="AT8" s="85">
        <f>IF('着順入力用'!$BJ$5="","",VLOOKUP(C8,'着順入力用'!$BJ$5:$BO$107,5,FALSE))</f>
      </c>
      <c r="AU8" s="82">
        <f>IF('着順入力用'!$BJ$5="","",VLOOKUP(C8,'着順入力用'!$BJ$5:$BO$107,6,FALSE))</f>
      </c>
      <c r="AV8" s="84">
        <f>IF('着順入力用'!$BP$5="","",VLOOKUP(C8,'着順入力用'!$BP$5:$BU$107,2,FALSE))</f>
      </c>
      <c r="AW8" s="85">
        <f>IF('着順入力用'!$BP$5="","",VLOOKUP(C8,'着順入力用'!$BP$5:$BU$107,5,FALSE))</f>
      </c>
      <c r="AX8" s="82">
        <f>IF('着順入力用'!$BP$5="","",VLOOKUP(C8,'着順入力用'!$BP$5:$BU$107,6,FALSE))</f>
      </c>
      <c r="AY8" s="14">
        <f t="shared" si="2"/>
        <v>5</v>
      </c>
      <c r="AZ8" s="14"/>
      <c r="BA8" s="14">
        <f t="shared" si="3"/>
        <v>32</v>
      </c>
      <c r="BB8" s="14">
        <v>3</v>
      </c>
      <c r="BC8" s="40">
        <f t="shared" si="4"/>
        <v>32</v>
      </c>
      <c r="BD8" s="14" t="e">
        <f t="shared" si="5"/>
        <v>#VALUE!</v>
      </c>
      <c r="BE8" s="40">
        <f t="shared" si="6"/>
        <v>32</v>
      </c>
      <c r="BF8" s="14" t="e">
        <f t="shared" si="7"/>
        <v>#VALUE!</v>
      </c>
      <c r="BG8" s="40">
        <f t="shared" si="8"/>
        <v>32</v>
      </c>
      <c r="BH8" s="14" t="e">
        <f t="shared" si="9"/>
        <v>#VALUE!</v>
      </c>
      <c r="BI8" s="40" t="str">
        <f t="shared" si="10"/>
        <v> </v>
      </c>
      <c r="BJ8" s="40" t="e">
        <f>IF(BZ8&lt;($BY$4+1),CD8," ")</f>
        <v>#VALUE!</v>
      </c>
      <c r="BK8" s="40"/>
      <c r="BL8" s="14"/>
      <c r="BM8" s="40">
        <f t="shared" si="11"/>
        <v>32</v>
      </c>
      <c r="BN8" s="14" t="e">
        <f t="shared" si="12"/>
        <v>#VALUE!</v>
      </c>
      <c r="BO8" s="89"/>
      <c r="BP8" s="16">
        <f t="shared" si="13"/>
        <v>5</v>
      </c>
      <c r="BQ8" s="18">
        <f t="shared" si="14"/>
        <v>2</v>
      </c>
      <c r="BR8" s="37"/>
      <c r="BS8" s="14">
        <f t="shared" si="15"/>
        <v>32</v>
      </c>
      <c r="BT8" s="18" t="e">
        <f t="shared" si="16"/>
        <v>#VALUE!</v>
      </c>
      <c r="BU8" s="14">
        <f t="shared" si="17"/>
        <v>32</v>
      </c>
      <c r="BV8" s="18" t="e">
        <f t="shared" si="18"/>
        <v>#VALUE!</v>
      </c>
      <c r="BW8" s="14">
        <f t="shared" si="19"/>
        <v>32</v>
      </c>
      <c r="BX8" s="18" t="e">
        <f t="shared" si="20"/>
        <v>#VALUE!</v>
      </c>
      <c r="BY8" s="14">
        <v>1000</v>
      </c>
      <c r="BZ8" s="18" t="e">
        <f t="shared" si="21"/>
        <v>#VALUE!</v>
      </c>
      <c r="CA8" s="14">
        <f t="shared" si="25"/>
        <v>1000</v>
      </c>
      <c r="CB8" s="18" t="e">
        <f t="shared" si="22"/>
        <v>#VALUE!</v>
      </c>
      <c r="CC8" s="14">
        <f t="shared" si="23"/>
        <v>32</v>
      </c>
      <c r="CD8" s="18" t="e">
        <f t="shared" si="24"/>
        <v>#VALUE!</v>
      </c>
    </row>
    <row r="9" spans="1:82" ht="18.75" customHeight="1">
      <c r="A9" s="72">
        <f t="shared" si="1"/>
        <v>4</v>
      </c>
      <c r="B9" s="17" t="s">
        <v>50</v>
      </c>
      <c r="C9" s="95">
        <v>52261</v>
      </c>
      <c r="D9" s="50"/>
      <c r="E9" s="97" t="s">
        <v>12</v>
      </c>
      <c r="F9" s="37" t="s">
        <v>22</v>
      </c>
      <c r="G9" s="97" t="s">
        <v>13</v>
      </c>
      <c r="H9" s="37" t="s">
        <v>23</v>
      </c>
      <c r="I9" s="47"/>
      <c r="J9" s="42" t="s">
        <v>20</v>
      </c>
      <c r="K9" s="41"/>
      <c r="L9" s="15" t="s">
        <v>185</v>
      </c>
      <c r="M9" s="69" t="s">
        <v>182</v>
      </c>
      <c r="N9" s="69"/>
      <c r="O9" s="86">
        <f>IF('着順入力用'!$B$5="","",VLOOKUP(C9,'着順入力用'!$B$5:$G$107,2,FALSE))</f>
        <v>5</v>
      </c>
      <c r="P9" s="87">
        <f>IF('着順入力用'!$B$5="","",VLOOKUP(C9,'着順入力用'!$B$5:$G$107,5,FALSE))</f>
        <v>5</v>
      </c>
      <c r="Q9" s="83">
        <f>IF('着順入力用'!$B$5="","",VLOOKUP(C9,'着順入力用'!$B$5:$G$107,6,FALSE))</f>
        <v>5</v>
      </c>
      <c r="R9" s="86">
        <f>IF('着順入力用'!$H$5="","",VLOOKUP(C9,'着順入力用'!$H$5:$M$107,2,FALSE))</f>
        <v>3</v>
      </c>
      <c r="S9" s="87">
        <f>IF('着順入力用'!$H$5="","",VLOOKUP(C9,'着順入力用'!$H$5:$M$107,5,FALSE))</f>
        <v>3</v>
      </c>
      <c r="T9" s="83">
        <f>IF('着順入力用'!$H$5="","",VLOOKUP(C9,'着順入力用'!$H$5:$M$107,6,FALSE))</f>
        <v>3</v>
      </c>
      <c r="U9" s="86">
        <f>IF('着順入力用'!$N$5="","",VLOOKUP(C9,'着順入力用'!$N$5:$S$107,2,FALSE))</f>
        <v>3</v>
      </c>
      <c r="V9" s="87">
        <f>IF('着順入力用'!$N$5="","",VLOOKUP(C9,'着順入力用'!$N$5:$S$107,5,FALSE))</f>
        <v>3</v>
      </c>
      <c r="W9" s="83">
        <f>IF('着順入力用'!$N$5="","",VLOOKUP(C9,'着順入力用'!$N$5:$S$107,6,FALSE))</f>
        <v>3</v>
      </c>
      <c r="X9" s="86">
        <f>IF('着順入力用'!$T$5="","",VLOOKUP(C9,'着順入力用'!$T$5:$Y$107,2,FALSE))</f>
        <v>6</v>
      </c>
      <c r="Y9" s="87">
        <f>IF('着順入力用'!$T$5="","",VLOOKUP(C9,'着順入力用'!$T$5:$Y$107,5,FALSE))</f>
        <v>6</v>
      </c>
      <c r="Z9" s="83">
        <f>IF('着順入力用'!$T$5="","",VLOOKUP(C9,'着順入力用'!$T$5:$Y$107,6,FALSE))</f>
        <v>6</v>
      </c>
      <c r="AA9" s="86" t="str">
        <f>IF('着順入力用'!$Z$5="","",VLOOKUP(C9,'着順入力用'!$Z$5:$AE$107,2,FALSE))</f>
        <v>DNF</v>
      </c>
      <c r="AB9" s="87" t="str">
        <f>IF('着順入力用'!$Z$5="","",VLOOKUP(C9,'着順入力用'!$Z$5:$AE$107,5,FALSE))</f>
        <v>DNF</v>
      </c>
      <c r="AC9" s="83">
        <f>IF('着順入力用'!$Z$5="","",VLOOKUP(C9,'着順入力用'!$Z$5:$AE$107,6,FALSE))</f>
        <v>9</v>
      </c>
      <c r="AD9" s="86" t="str">
        <f>IF('着順入力用'!$AF$5="","",VLOOKUP(C9,'着順入力用'!$AF$5:$AK$107,2,FALSE))</f>
        <v>DNF</v>
      </c>
      <c r="AE9" s="87" t="str">
        <f>IF('着順入力用'!$AF$5="","",VLOOKUP(C9,'着順入力用'!$AF$5:$AK$107,5,FALSE))</f>
        <v>DNF</v>
      </c>
      <c r="AF9" s="83">
        <f>IF('着順入力用'!$AF$5="","",VLOOKUP(C9,'着順入力用'!$AF$5:$AK$107,6,FALSE))</f>
        <v>9</v>
      </c>
      <c r="AG9" s="86">
        <f>IF('着順入力用'!$AL$5="","",VLOOKUP(C9,'着順入力用'!$AL$5:$AQ$107,2,FALSE))</f>
        <v>2</v>
      </c>
      <c r="AH9" s="87">
        <f>IF('着順入力用'!$AL$5="","",VLOOKUP(C9,'着順入力用'!$AL$5:$AQ$107,5,FALSE))</f>
        <v>2</v>
      </c>
      <c r="AI9" s="83">
        <f>IF('着順入力用'!$AL$5="","",VLOOKUP(C9,'着順入力用'!$AL$5:$AQ$107,6,FALSE))</f>
        <v>2</v>
      </c>
      <c r="AJ9" s="86">
        <f>IF('着順入力用'!$AR$5="","",VLOOKUP(C9,'着順入力用'!$AR$5:$AW$107,2,FALSE))</f>
        <v>6</v>
      </c>
      <c r="AK9" s="87">
        <f>IF('着順入力用'!$AR$5="","",VLOOKUP(C9,'着順入力用'!$AR$5:$AW$107,5,FALSE))</f>
        <v>6</v>
      </c>
      <c r="AL9" s="83">
        <f>IF('着順入力用'!$AR$5="","",VLOOKUP(C9,'着順入力用'!$AR$5:$AW$107,6,FALSE))</f>
        <v>6</v>
      </c>
      <c r="AM9" s="86">
        <f>IF('着順入力用'!$AX$5="","",VLOOKUP(C9,'着順入力用'!$AX$5:$BC$107,2,FALSE))</f>
        <v>3</v>
      </c>
      <c r="AN9" s="87">
        <f>IF('着順入力用'!$AX$5="","",VLOOKUP(C9,'着順入力用'!$AX$5:$BC$107,5,FALSE))</f>
        <v>3</v>
      </c>
      <c r="AO9" s="83">
        <f>IF('着順入力用'!$AX$5="","",VLOOKUP(C9,'着順入力用'!$AX$5:$BC$107,6,FALSE))</f>
        <v>3</v>
      </c>
      <c r="AP9" s="86">
        <f>IF('着順入力用'!$BD$5="","",VLOOKUP(C9,'着順入力用'!$BD$5:$BI$107,2,FALSE))</f>
      </c>
      <c r="AQ9" s="87">
        <f>IF('着順入力用'!$BD$5="","",VLOOKUP(C9,'着順入力用'!$BD$5:$BI$107,5,FALSE))</f>
      </c>
      <c r="AR9" s="83">
        <f>IF('着順入力用'!$BD$5="","",VLOOKUP(C9,'着順入力用'!$BD$5:$BI$107,6,FALSE))</f>
      </c>
      <c r="AS9" s="84">
        <f>IF('着順入力用'!$BJ$5="","",VLOOKUP(C9,'着順入力用'!$BJ$5:$BO$107,2,FALSE))</f>
      </c>
      <c r="AT9" s="85">
        <f>IF('着順入力用'!$BJ$5="","",VLOOKUP(C9,'着順入力用'!$BJ$5:$BO$107,5,FALSE))</f>
      </c>
      <c r="AU9" s="82">
        <f>IF('着順入力用'!$BJ$5="","",VLOOKUP(C9,'着順入力用'!$BJ$5:$BO$107,6,FALSE))</f>
      </c>
      <c r="AV9" s="84">
        <f>IF('着順入力用'!$BP$5="","",VLOOKUP(C9,'着順入力用'!$BP$5:$BU$107,2,FALSE))</f>
      </c>
      <c r="AW9" s="85">
        <f>IF('着順入力用'!$BP$5="","",VLOOKUP(C9,'着順入力用'!$BP$5:$BU$107,5,FALSE))</f>
      </c>
      <c r="AX9" s="82">
        <f>IF('着順入力用'!$BP$5="","",VLOOKUP(C9,'着順入力用'!$BP$5:$BU$107,6,FALSE))</f>
      </c>
      <c r="AY9" s="14">
        <f t="shared" si="2"/>
        <v>9</v>
      </c>
      <c r="AZ9" s="14"/>
      <c r="BA9" s="14">
        <f t="shared" si="3"/>
        <v>37</v>
      </c>
      <c r="BB9" s="14">
        <v>4</v>
      </c>
      <c r="BC9" s="40">
        <f t="shared" si="4"/>
        <v>37</v>
      </c>
      <c r="BD9" s="14" t="e">
        <f t="shared" si="5"/>
        <v>#VALUE!</v>
      </c>
      <c r="BE9" s="40">
        <f t="shared" si="6"/>
        <v>37</v>
      </c>
      <c r="BF9" s="14" t="e">
        <f t="shared" si="7"/>
        <v>#VALUE!</v>
      </c>
      <c r="BG9" s="40">
        <f t="shared" si="8"/>
        <v>37</v>
      </c>
      <c r="BH9" s="14" t="e">
        <f t="shared" si="9"/>
        <v>#VALUE!</v>
      </c>
      <c r="BI9" s="40" t="str">
        <f t="shared" si="10"/>
        <v> </v>
      </c>
      <c r="BJ9" s="40" t="e">
        <f>IF(BZ9&lt;($BY$4+1),CD9," ")</f>
        <v>#VALUE!</v>
      </c>
      <c r="BK9" s="40"/>
      <c r="BL9" s="14"/>
      <c r="BM9" s="40">
        <f t="shared" si="11"/>
        <v>37</v>
      </c>
      <c r="BN9" s="14" t="e">
        <f t="shared" si="12"/>
        <v>#VALUE!</v>
      </c>
      <c r="BO9" s="89"/>
      <c r="BP9" s="16">
        <f t="shared" si="13"/>
        <v>9</v>
      </c>
      <c r="BQ9" s="18">
        <f t="shared" si="14"/>
        <v>2</v>
      </c>
      <c r="BR9" s="37"/>
      <c r="BS9" s="14">
        <f t="shared" si="15"/>
        <v>37</v>
      </c>
      <c r="BT9" s="18" t="e">
        <f t="shared" si="16"/>
        <v>#VALUE!</v>
      </c>
      <c r="BU9" s="14">
        <f t="shared" si="17"/>
        <v>37</v>
      </c>
      <c r="BV9" s="18" t="e">
        <f t="shared" si="18"/>
        <v>#VALUE!</v>
      </c>
      <c r="BW9" s="14">
        <f t="shared" si="19"/>
        <v>37</v>
      </c>
      <c r="BX9" s="18" t="e">
        <f t="shared" si="20"/>
        <v>#VALUE!</v>
      </c>
      <c r="BY9" s="14">
        <v>1000</v>
      </c>
      <c r="BZ9" s="18" t="e">
        <f t="shared" si="21"/>
        <v>#VALUE!</v>
      </c>
      <c r="CA9" s="14">
        <f t="shared" si="25"/>
        <v>1000</v>
      </c>
      <c r="CB9" s="18" t="e">
        <f t="shared" si="22"/>
        <v>#VALUE!</v>
      </c>
      <c r="CC9" s="14">
        <f t="shared" si="23"/>
        <v>37</v>
      </c>
      <c r="CD9" s="18" t="e">
        <f t="shared" si="24"/>
        <v>#VALUE!</v>
      </c>
    </row>
    <row r="10" spans="1:82" ht="18.75" customHeight="1">
      <c r="A10" s="72">
        <f t="shared" si="1"/>
        <v>5</v>
      </c>
      <c r="B10" s="17" t="s">
        <v>48</v>
      </c>
      <c r="C10" s="95">
        <v>53532</v>
      </c>
      <c r="D10" s="50"/>
      <c r="E10" s="98" t="s">
        <v>193</v>
      </c>
      <c r="F10" s="37" t="s">
        <v>23</v>
      </c>
      <c r="G10" s="97" t="s">
        <v>194</v>
      </c>
      <c r="H10" s="37" t="s">
        <v>22</v>
      </c>
      <c r="I10" s="47"/>
      <c r="J10" s="42" t="s">
        <v>17</v>
      </c>
      <c r="K10" s="41"/>
      <c r="L10" s="17" t="s">
        <v>185</v>
      </c>
      <c r="M10" s="68" t="s">
        <v>181</v>
      </c>
      <c r="N10" s="68"/>
      <c r="O10" s="86">
        <f>IF('着順入力用'!$B$5="","",VLOOKUP(C10,'着順入力用'!$B$5:$G$107,2,FALSE))</f>
        <v>4</v>
      </c>
      <c r="P10" s="87">
        <f>IF('着順入力用'!$B$5="","",VLOOKUP(C10,'着順入力用'!$B$5:$G$107,5,FALSE))</f>
        <v>4</v>
      </c>
      <c r="Q10" s="83">
        <f>IF('着順入力用'!$B$5="","",VLOOKUP(C10,'着順入力用'!$B$5:$G$107,6,FALSE))</f>
        <v>4</v>
      </c>
      <c r="R10" s="86">
        <f>IF('着順入力用'!$H$5="","",VLOOKUP(C10,'着順入力用'!$H$5:$M$107,2,FALSE))</f>
        <v>7</v>
      </c>
      <c r="S10" s="87">
        <f>IF('着順入力用'!$H$5="","",VLOOKUP(C10,'着順入力用'!$H$5:$M$107,5,FALSE))</f>
        <v>7</v>
      </c>
      <c r="T10" s="83">
        <f>IF('着順入力用'!$H$5="","",VLOOKUP(C10,'着順入力用'!$H$5:$M$107,6,FALSE))</f>
        <v>7</v>
      </c>
      <c r="U10" s="86">
        <f>IF('着順入力用'!$N$5="","",VLOOKUP(C10,'着順入力用'!$N$5:$S$107,2,FALSE))</f>
        <v>5</v>
      </c>
      <c r="V10" s="87" t="str">
        <f>IF('着順入力用'!$N$5="","",VLOOKUP(C10,'着順入力用'!$N$5:$S$107,5,FALSE))</f>
        <v>OCS</v>
      </c>
      <c r="W10" s="83">
        <f>IF('着順入力用'!$N$5="","",VLOOKUP(C10,'着順入力用'!$N$5:$S$107,6,FALSE))</f>
        <v>9</v>
      </c>
      <c r="X10" s="86" t="str">
        <f>IF('着順入力用'!$T$5="","",VLOOKUP(C10,'着順入力用'!$T$5:$Y$107,2,FALSE))</f>
        <v>DNF</v>
      </c>
      <c r="Y10" s="87" t="str">
        <f>IF('着順入力用'!$T$5="","",VLOOKUP(C10,'着順入力用'!$T$5:$Y$107,5,FALSE))</f>
        <v>DNF</v>
      </c>
      <c r="Z10" s="83">
        <f>IF('着順入力用'!$T$5="","",VLOOKUP(C10,'着順入力用'!$T$5:$Y$107,6,FALSE))</f>
        <v>9</v>
      </c>
      <c r="AA10" s="86">
        <f>IF('着順入力用'!$Z$5="","",VLOOKUP(C10,'着順入力用'!$Z$5:$AE$107,2,FALSE))</f>
        <v>4</v>
      </c>
      <c r="AB10" s="87">
        <f>IF('着順入力用'!$Z$5="","",VLOOKUP(C10,'着順入力用'!$Z$5:$AE$107,5,FALSE))</f>
        <v>4</v>
      </c>
      <c r="AC10" s="83">
        <f>IF('着順入力用'!$Z$5="","",VLOOKUP(C10,'着順入力用'!$Z$5:$AE$107,6,FALSE))</f>
        <v>4</v>
      </c>
      <c r="AD10" s="86" t="str">
        <f>IF('着順入力用'!$AF$5="","",VLOOKUP(C10,'着順入力用'!$AF$5:$AK$107,2,FALSE))</f>
        <v>DNF</v>
      </c>
      <c r="AE10" s="87" t="str">
        <f>IF('着順入力用'!$AF$5="","",VLOOKUP(C10,'着順入力用'!$AF$5:$AK$107,5,FALSE))</f>
        <v>DNF</v>
      </c>
      <c r="AF10" s="83">
        <f>IF('着順入力用'!$AF$5="","",VLOOKUP(C10,'着順入力用'!$AF$5:$AK$107,6,FALSE))</f>
        <v>9</v>
      </c>
      <c r="AG10" s="86">
        <f>IF('着順入力用'!$AL$5="","",VLOOKUP(C10,'着順入力用'!$AL$5:$AQ$107,2,FALSE))</f>
        <v>7</v>
      </c>
      <c r="AH10" s="87">
        <f>IF('着順入力用'!$AL$5="","",VLOOKUP(C10,'着順入力用'!$AL$5:$AQ$107,5,FALSE))</f>
        <v>7</v>
      </c>
      <c r="AI10" s="83">
        <f>IF('着順入力用'!$AL$5="","",VLOOKUP(C10,'着順入力用'!$AL$5:$AQ$107,6,FALSE))</f>
        <v>7</v>
      </c>
      <c r="AJ10" s="86">
        <f>IF('着順入力用'!$AR$5="","",VLOOKUP(C10,'着順入力用'!$AR$5:$AW$107,2,FALSE))</f>
        <v>7</v>
      </c>
      <c r="AK10" s="87">
        <f>IF('着順入力用'!$AR$5="","",VLOOKUP(C10,'着順入力用'!$AR$5:$AW$107,5,FALSE))</f>
        <v>7</v>
      </c>
      <c r="AL10" s="83">
        <f>IF('着順入力用'!$AR$5="","",VLOOKUP(C10,'着順入力用'!$AR$5:$AW$107,6,FALSE))</f>
        <v>7</v>
      </c>
      <c r="AM10" s="86">
        <f>IF('着順入力用'!$AX$5="","",VLOOKUP(C10,'着順入力用'!$AX$5:$BC$107,2,FALSE))</f>
        <v>8</v>
      </c>
      <c r="AN10" s="87">
        <f>IF('着順入力用'!$AX$5="","",VLOOKUP(C10,'着順入力用'!$AX$5:$BC$107,5,FALSE))</f>
        <v>8</v>
      </c>
      <c r="AO10" s="83">
        <f>IF('着順入力用'!$AX$5="","",VLOOKUP(C10,'着順入力用'!$AX$5:$BC$107,6,FALSE))</f>
        <v>8</v>
      </c>
      <c r="AP10" s="86">
        <f>IF('着順入力用'!$BD$5="","",VLOOKUP(C10,'着順入力用'!$BD$5:$BI$107,2,FALSE))</f>
      </c>
      <c r="AQ10" s="87">
        <f>IF('着順入力用'!$BD$5="","",VLOOKUP(C10,'着順入力用'!$BD$5:$BI$107,5,FALSE))</f>
      </c>
      <c r="AR10" s="83">
        <f>IF('着順入力用'!$BD$5="","",VLOOKUP(C10,'着順入力用'!$BD$5:$BI$107,6,FALSE))</f>
      </c>
      <c r="AS10" s="84">
        <f>IF('着順入力用'!$BJ$5="","",VLOOKUP(C10,'着順入力用'!$BJ$5:$BO$107,2,FALSE))</f>
      </c>
      <c r="AT10" s="85">
        <f>IF('着順入力用'!$BJ$5="","",VLOOKUP(C10,'着順入力用'!$BJ$5:$BO$107,5,FALSE))</f>
      </c>
      <c r="AU10" s="82">
        <f>IF('着順入力用'!$BJ$5="","",VLOOKUP(C10,'着順入力用'!$BJ$5:$BO$107,6,FALSE))</f>
      </c>
      <c r="AV10" s="84">
        <f>IF('着順入力用'!$BP$5="","",VLOOKUP(C10,'着順入力用'!$BP$5:$BU$107,2,FALSE))</f>
      </c>
      <c r="AW10" s="85">
        <f>IF('着順入力用'!$BP$5="","",VLOOKUP(C10,'着順入力用'!$BP$5:$BU$107,5,FALSE))</f>
      </c>
      <c r="AX10" s="82">
        <f>IF('着順入力用'!$BP$5="","",VLOOKUP(C10,'着順入力用'!$BP$5:$BU$107,6,FALSE))</f>
      </c>
      <c r="AY10" s="14">
        <f t="shared" si="2"/>
        <v>9</v>
      </c>
      <c r="AZ10" s="14"/>
      <c r="BA10" s="14">
        <f t="shared" si="3"/>
        <v>55</v>
      </c>
      <c r="BB10" s="14">
        <v>5</v>
      </c>
      <c r="BC10" s="40">
        <f t="shared" si="4"/>
        <v>55</v>
      </c>
      <c r="BD10" s="14" t="e">
        <f t="shared" si="5"/>
        <v>#VALUE!</v>
      </c>
      <c r="BE10" s="40">
        <f t="shared" si="6"/>
        <v>55</v>
      </c>
      <c r="BF10" s="14" t="e">
        <f t="shared" si="7"/>
        <v>#VALUE!</v>
      </c>
      <c r="BG10" s="40">
        <f t="shared" si="8"/>
        <v>55</v>
      </c>
      <c r="BH10" s="14" t="e">
        <f t="shared" si="9"/>
        <v>#VALUE!</v>
      </c>
      <c r="BI10" s="40" t="str">
        <f t="shared" si="10"/>
        <v> </v>
      </c>
      <c r="BJ10" s="40" t="e">
        <f>BZ10</f>
        <v>#VALUE!</v>
      </c>
      <c r="BK10" s="40"/>
      <c r="BL10" s="14"/>
      <c r="BM10" s="40">
        <f t="shared" si="11"/>
        <v>55</v>
      </c>
      <c r="BN10" s="14" t="e">
        <f t="shared" si="12"/>
        <v>#VALUE!</v>
      </c>
      <c r="BO10" s="89"/>
      <c r="BP10" s="16">
        <f t="shared" si="13"/>
        <v>9</v>
      </c>
      <c r="BQ10" s="18">
        <f t="shared" si="14"/>
        <v>4</v>
      </c>
      <c r="BR10" s="37"/>
      <c r="BS10" s="14">
        <f t="shared" si="15"/>
        <v>55</v>
      </c>
      <c r="BT10" s="18" t="e">
        <f t="shared" si="16"/>
        <v>#VALUE!</v>
      </c>
      <c r="BU10" s="14">
        <f t="shared" si="17"/>
        <v>55</v>
      </c>
      <c r="BV10" s="18" t="e">
        <f t="shared" si="18"/>
        <v>#VALUE!</v>
      </c>
      <c r="BW10" s="14">
        <f t="shared" si="19"/>
        <v>55</v>
      </c>
      <c r="BX10" s="18" t="e">
        <f t="shared" si="20"/>
        <v>#VALUE!</v>
      </c>
      <c r="BY10" s="14">
        <f>IF(M10=$BY$5,BA10,1000)</f>
        <v>1000</v>
      </c>
      <c r="BZ10" s="18" t="e">
        <f t="shared" si="21"/>
        <v>#VALUE!</v>
      </c>
      <c r="CA10" s="14">
        <f t="shared" si="25"/>
        <v>1000</v>
      </c>
      <c r="CB10" s="18" t="e">
        <f t="shared" si="22"/>
        <v>#VALUE!</v>
      </c>
      <c r="CC10" s="14">
        <f t="shared" si="23"/>
        <v>55</v>
      </c>
      <c r="CD10" s="18" t="e">
        <f t="shared" si="24"/>
        <v>#VALUE!</v>
      </c>
    </row>
    <row r="11" spans="1:82" ht="18.75" customHeight="1">
      <c r="A11" s="72">
        <f t="shared" si="1"/>
        <v>6</v>
      </c>
      <c r="B11" s="17" t="s">
        <v>49</v>
      </c>
      <c r="C11" s="95">
        <v>1</v>
      </c>
      <c r="D11" s="50"/>
      <c r="E11" s="97" t="s">
        <v>195</v>
      </c>
      <c r="F11" s="37" t="s">
        <v>22</v>
      </c>
      <c r="G11" s="97" t="s">
        <v>196</v>
      </c>
      <c r="H11" s="37" t="s">
        <v>22</v>
      </c>
      <c r="I11" s="47"/>
      <c r="J11" s="42" t="s">
        <v>18</v>
      </c>
      <c r="K11" s="41"/>
      <c r="L11" s="15" t="s">
        <v>185</v>
      </c>
      <c r="M11" s="69" t="s">
        <v>182</v>
      </c>
      <c r="N11" s="69"/>
      <c r="O11" s="86">
        <f>IF('着順入力用'!$B$5="","",VLOOKUP(C11,'着順入力用'!$B$5:$G$107,2,FALSE))</f>
        <v>6</v>
      </c>
      <c r="P11" s="87">
        <f>IF('着順入力用'!$B$5="","",VLOOKUP(C11,'着順入力用'!$B$5:$G$107,5,FALSE))</f>
        <v>6</v>
      </c>
      <c r="Q11" s="83">
        <f>IF('着順入力用'!$B$5="","",VLOOKUP(C11,'着順入力用'!$B$5:$G$107,6,FALSE))</f>
        <v>6</v>
      </c>
      <c r="R11" s="86">
        <f>IF('着順入力用'!$H$5="","",VLOOKUP(C11,'着順入力用'!$H$5:$M$107,2,FALSE))</f>
        <v>6</v>
      </c>
      <c r="S11" s="87">
        <f>IF('着順入力用'!$H$5="","",VLOOKUP(C11,'着順入力用'!$H$5:$M$107,5,FALSE))</f>
        <v>6</v>
      </c>
      <c r="T11" s="83">
        <f>IF('着順入力用'!$H$5="","",VLOOKUP(C11,'着順入力用'!$H$5:$M$107,6,FALSE))</f>
        <v>6</v>
      </c>
      <c r="U11" s="86">
        <f>IF('着順入力用'!$N$5="","",VLOOKUP(C11,'着順入力用'!$N$5:$S$107,2,FALSE))</f>
        <v>7</v>
      </c>
      <c r="V11" s="87">
        <f>IF('着順入力用'!$N$5="","",VLOOKUP(C11,'着順入力用'!$N$5:$S$107,5,FALSE))</f>
        <v>6</v>
      </c>
      <c r="W11" s="83">
        <f>IF('着順入力用'!$N$5="","",VLOOKUP(C11,'着順入力用'!$N$5:$S$107,6,FALSE))</f>
        <v>6</v>
      </c>
      <c r="X11" s="86">
        <f>IF('着順入力用'!$T$5="","",VLOOKUP(C11,'着順入力用'!$T$5:$Y$107,2,FALSE))</f>
        <v>5</v>
      </c>
      <c r="Y11" s="87">
        <f>IF('着順入力用'!$T$5="","",VLOOKUP(C11,'着順入力用'!$T$5:$Y$107,5,FALSE))</f>
        <v>5</v>
      </c>
      <c r="Z11" s="83">
        <f>IF('着順入力用'!$T$5="","",VLOOKUP(C11,'着順入力用'!$T$5:$Y$107,6,FALSE))</f>
        <v>5</v>
      </c>
      <c r="AA11" s="86">
        <f>IF('着順入力用'!$Z$5="","",VLOOKUP(C11,'着順入力用'!$Z$5:$AE$107,2,FALSE))</f>
        <v>7</v>
      </c>
      <c r="AB11" s="87">
        <f>IF('着順入力用'!$Z$5="","",VLOOKUP(C11,'着順入力用'!$Z$5:$AE$107,5,FALSE))</f>
        <v>7</v>
      </c>
      <c r="AC11" s="83">
        <f>IF('着順入力用'!$Z$5="","",VLOOKUP(C11,'着順入力用'!$Z$5:$AE$107,6,FALSE))</f>
        <v>7</v>
      </c>
      <c r="AD11" s="86" t="str">
        <f>IF('着順入力用'!$AF$5="","",VLOOKUP(C11,'着順入力用'!$AF$5:$AK$107,2,FALSE))</f>
        <v>DNF</v>
      </c>
      <c r="AE11" s="87" t="str">
        <f>IF('着順入力用'!$AF$5="","",VLOOKUP(C11,'着順入力用'!$AF$5:$AK$107,5,FALSE))</f>
        <v>DNF</v>
      </c>
      <c r="AF11" s="83">
        <f>IF('着順入力用'!$AF$5="","",VLOOKUP(C11,'着順入力用'!$AF$5:$AK$107,6,FALSE))</f>
        <v>9</v>
      </c>
      <c r="AG11" s="86">
        <f>IF('着順入力用'!$AL$5="","",VLOOKUP(C11,'着順入力用'!$AL$5:$AQ$107,2,FALSE))</f>
        <v>6</v>
      </c>
      <c r="AH11" s="87">
        <f>IF('着順入力用'!$AL$5="","",VLOOKUP(C11,'着順入力用'!$AL$5:$AQ$107,5,FALSE))</f>
        <v>6</v>
      </c>
      <c r="AI11" s="83">
        <f>IF('着順入力用'!$AL$5="","",VLOOKUP(C11,'着順入力用'!$AL$5:$AQ$107,6,FALSE))</f>
        <v>6</v>
      </c>
      <c r="AJ11" s="86">
        <f>IF('着順入力用'!$AR$5="","",VLOOKUP(C11,'着順入力用'!$AR$5:$AW$107,2,FALSE))</f>
        <v>4</v>
      </c>
      <c r="AK11" s="87">
        <f>IF('着順入力用'!$AR$5="","",VLOOKUP(C11,'着順入力用'!$AR$5:$AW$107,5,FALSE))</f>
        <v>4</v>
      </c>
      <c r="AL11" s="83">
        <f>IF('着順入力用'!$AR$5="","",VLOOKUP(C11,'着順入力用'!$AR$5:$AW$107,6,FALSE))</f>
        <v>4</v>
      </c>
      <c r="AM11" s="86">
        <f>IF('着順入力用'!$AX$5="","",VLOOKUP(C11,'着順入力用'!$AX$5:$BC$107,2,FALSE))</f>
        <v>5</v>
      </c>
      <c r="AN11" s="87">
        <f>IF('着順入力用'!$AX$5="","",VLOOKUP(C11,'着順入力用'!$AX$5:$BC$107,5,FALSE))</f>
        <v>5</v>
      </c>
      <c r="AO11" s="83">
        <f>IF('着順入力用'!$AX$5="","",VLOOKUP(C11,'着順入力用'!$AX$5:$BC$107,6,FALSE))</f>
        <v>5</v>
      </c>
      <c r="AP11" s="86">
        <f>IF('着順入力用'!$BD$5="","",VLOOKUP(C11,'着順入力用'!$BD$5:$BI$107,2,FALSE))</f>
      </c>
      <c r="AQ11" s="87">
        <f>IF('着順入力用'!$BD$5="","",VLOOKUP(C11,'着順入力用'!$BD$5:$BI$107,5,FALSE))</f>
      </c>
      <c r="AR11" s="83">
        <f>IF('着順入力用'!$BD$5="","",VLOOKUP(C11,'着順入力用'!$BD$5:$BI$107,6,FALSE))</f>
      </c>
      <c r="AS11" s="84">
        <f>IF('着順入力用'!$BJ$5="","",VLOOKUP(C11,'着順入力用'!$BJ$5:$BO$107,2,FALSE))</f>
      </c>
      <c r="AT11" s="85">
        <f>IF('着順入力用'!$BJ$5="","",VLOOKUP(C11,'着順入力用'!$BJ$5:$BO$107,5,FALSE))</f>
      </c>
      <c r="AU11" s="82">
        <f>IF('着順入力用'!$BJ$5="","",VLOOKUP(C11,'着順入力用'!$BJ$5:$BO$107,6,FALSE))</f>
      </c>
      <c r="AV11" s="84">
        <f>IF('着順入力用'!$BP$5="","",VLOOKUP(C11,'着順入力用'!$BP$5:$BU$107,2,FALSE))</f>
      </c>
      <c r="AW11" s="85">
        <f>IF('着順入力用'!$BP$5="","",VLOOKUP(C11,'着順入力用'!$BP$5:$BU$107,5,FALSE))</f>
      </c>
      <c r="AX11" s="82">
        <f>IF('着順入力用'!$BP$5="","",VLOOKUP(C11,'着順入力用'!$BP$5:$BU$107,6,FALSE))</f>
      </c>
      <c r="AY11" s="14">
        <f t="shared" si="2"/>
        <v>9</v>
      </c>
      <c r="AZ11" s="14"/>
      <c r="BA11" s="14">
        <f t="shared" si="3"/>
        <v>45</v>
      </c>
      <c r="BB11" s="14">
        <v>6</v>
      </c>
      <c r="BC11" s="40">
        <f t="shared" si="4"/>
        <v>45</v>
      </c>
      <c r="BD11" s="14" t="e">
        <f t="shared" si="5"/>
        <v>#VALUE!</v>
      </c>
      <c r="BE11" s="40">
        <f t="shared" si="6"/>
        <v>45</v>
      </c>
      <c r="BF11" s="14" t="e">
        <f t="shared" si="7"/>
        <v>#VALUE!</v>
      </c>
      <c r="BG11" s="40">
        <f t="shared" si="8"/>
        <v>45</v>
      </c>
      <c r="BH11" s="14" t="e">
        <f t="shared" si="9"/>
        <v>#VALUE!</v>
      </c>
      <c r="BI11" s="40" t="str">
        <f t="shared" si="10"/>
        <v> </v>
      </c>
      <c r="BJ11" s="40" t="e">
        <f>BZ11</f>
        <v>#VALUE!</v>
      </c>
      <c r="BK11" s="40"/>
      <c r="BL11" s="14"/>
      <c r="BM11" s="40">
        <f t="shared" si="11"/>
        <v>45</v>
      </c>
      <c r="BN11" s="14" t="e">
        <f t="shared" si="12"/>
        <v>#VALUE!</v>
      </c>
      <c r="BO11" s="89"/>
      <c r="BP11" s="16">
        <f t="shared" si="13"/>
        <v>9</v>
      </c>
      <c r="BQ11" s="18">
        <f t="shared" si="14"/>
        <v>4</v>
      </c>
      <c r="BR11" s="37"/>
      <c r="BS11" s="14">
        <f t="shared" si="15"/>
        <v>45</v>
      </c>
      <c r="BT11" s="18" t="e">
        <f t="shared" si="16"/>
        <v>#VALUE!</v>
      </c>
      <c r="BU11" s="14">
        <f t="shared" si="17"/>
        <v>45</v>
      </c>
      <c r="BV11" s="18" t="e">
        <f t="shared" si="18"/>
        <v>#VALUE!</v>
      </c>
      <c r="BW11" s="14">
        <f t="shared" si="19"/>
        <v>45</v>
      </c>
      <c r="BX11" s="18" t="e">
        <f t="shared" si="20"/>
        <v>#VALUE!</v>
      </c>
      <c r="BY11" s="14">
        <f>IF(M11=$BY$5,BA11,1000)</f>
        <v>1000</v>
      </c>
      <c r="BZ11" s="18" t="e">
        <f t="shared" si="21"/>
        <v>#VALUE!</v>
      </c>
      <c r="CA11" s="14">
        <f t="shared" si="25"/>
        <v>1000</v>
      </c>
      <c r="CB11" s="18" t="e">
        <f t="shared" si="22"/>
        <v>#VALUE!</v>
      </c>
      <c r="CC11" s="14">
        <f t="shared" si="23"/>
        <v>45</v>
      </c>
      <c r="CD11" s="18" t="e">
        <f t="shared" si="24"/>
        <v>#VALUE!</v>
      </c>
    </row>
    <row r="12" spans="1:82" ht="18.75" customHeight="1">
      <c r="A12" s="72">
        <f t="shared" si="1"/>
        <v>7</v>
      </c>
      <c r="B12" s="17" t="s">
        <v>52</v>
      </c>
      <c r="C12" s="95">
        <v>52278</v>
      </c>
      <c r="D12" s="50"/>
      <c r="E12" s="97" t="s">
        <v>24</v>
      </c>
      <c r="F12" s="99" t="s">
        <v>22</v>
      </c>
      <c r="G12" s="97" t="s">
        <v>25</v>
      </c>
      <c r="H12" s="99" t="s">
        <v>22</v>
      </c>
      <c r="I12" s="48"/>
      <c r="J12" s="42" t="s">
        <v>21</v>
      </c>
      <c r="K12" s="41"/>
      <c r="L12" s="15" t="s">
        <v>186</v>
      </c>
      <c r="M12" s="69" t="s">
        <v>182</v>
      </c>
      <c r="N12" s="69"/>
      <c r="O12" s="86" t="str">
        <f>IF('着順入力用'!$B$5="","",VLOOKUP(C12,'着順入力用'!$B$5:$G$107,2,FALSE))</f>
        <v>DNF</v>
      </c>
      <c r="P12" s="87" t="str">
        <f>IF('着順入力用'!$B$5="","",VLOOKUP(C12,'着順入力用'!$B$5:$G$107,5,FALSE))</f>
        <v>DNF</v>
      </c>
      <c r="Q12" s="83">
        <f>IF('着順入力用'!$B$5="","",VLOOKUP(C12,'着順入力用'!$B$5:$G$107,6,FALSE))</f>
        <v>9</v>
      </c>
      <c r="R12" s="86">
        <f>IF('着順入力用'!$H$5="","",VLOOKUP(C12,'着順入力用'!$H$5:$M$107,2,FALSE))</f>
        <v>4</v>
      </c>
      <c r="S12" s="87">
        <f>IF('着順入力用'!$H$5="","",VLOOKUP(C12,'着順入力用'!$H$5:$M$107,5,FALSE))</f>
        <v>4</v>
      </c>
      <c r="T12" s="83">
        <f>IF('着順入力用'!$H$5="","",VLOOKUP(C12,'着順入力用'!$H$5:$M$107,6,FALSE))</f>
        <v>4</v>
      </c>
      <c r="U12" s="86">
        <f>IF('着順入力用'!$N$5="","",VLOOKUP(C12,'着順入力用'!$N$5:$S$107,2,FALSE))</f>
        <v>4</v>
      </c>
      <c r="V12" s="87">
        <f>IF('着順入力用'!$N$5="","",VLOOKUP(C12,'着順入力用'!$N$5:$S$107,5,FALSE))</f>
        <v>4</v>
      </c>
      <c r="W12" s="83">
        <f>IF('着順入力用'!$N$5="","",VLOOKUP(C12,'着順入力用'!$N$5:$S$107,6,FALSE))</f>
        <v>4</v>
      </c>
      <c r="X12" s="86">
        <f>IF('着順入力用'!$T$5="","",VLOOKUP(C12,'着順入力用'!$T$5:$Y$107,2,FALSE))</f>
        <v>3</v>
      </c>
      <c r="Y12" s="87">
        <f>IF('着順入力用'!$T$5="","",VLOOKUP(C12,'着順入力用'!$T$5:$Y$107,5,FALSE))</f>
        <v>3</v>
      </c>
      <c r="Z12" s="83">
        <f>IF('着順入力用'!$T$5="","",VLOOKUP(C12,'着順入力用'!$T$5:$Y$107,6,FALSE))</f>
        <v>3</v>
      </c>
      <c r="AA12" s="86">
        <f>IF('着順入力用'!$Z$5="","",VLOOKUP(C12,'着順入力用'!$Z$5:$AE$107,2,FALSE))</f>
        <v>5</v>
      </c>
      <c r="AB12" s="87">
        <f>IF('着順入力用'!$Z$5="","",VLOOKUP(C12,'着順入力用'!$Z$5:$AE$107,5,FALSE))</f>
        <v>5</v>
      </c>
      <c r="AC12" s="83">
        <f>IF('着順入力用'!$Z$5="","",VLOOKUP(C12,'着順入力用'!$Z$5:$AE$107,6,FALSE))</f>
        <v>5</v>
      </c>
      <c r="AD12" s="86">
        <f>IF('着順入力用'!$AF$5="","",VLOOKUP(C12,'着順入力用'!$AF$5:$AK$107,2,FALSE))</f>
        <v>2</v>
      </c>
      <c r="AE12" s="87">
        <f>IF('着順入力用'!$AF$5="","",VLOOKUP(C12,'着順入力用'!$AF$5:$AK$107,5,FALSE))</f>
        <v>2</v>
      </c>
      <c r="AF12" s="83">
        <f>IF('着順入力用'!$AF$5="","",VLOOKUP(C12,'着順入力用'!$AF$5:$AK$107,6,FALSE))</f>
        <v>2</v>
      </c>
      <c r="AG12" s="86">
        <f>IF('着順入力用'!$AL$5="","",VLOOKUP(C12,'着順入力用'!$AL$5:$AQ$107,2,FALSE))</f>
        <v>4</v>
      </c>
      <c r="AH12" s="87">
        <f>IF('着順入力用'!$AL$5="","",VLOOKUP(C12,'着順入力用'!$AL$5:$AQ$107,5,FALSE))</f>
        <v>4</v>
      </c>
      <c r="AI12" s="83">
        <f>IF('着順入力用'!$AL$5="","",VLOOKUP(C12,'着順入力用'!$AL$5:$AQ$107,6,FALSE))</f>
        <v>4</v>
      </c>
      <c r="AJ12" s="86">
        <f>IF('着順入力用'!$AR$5="","",VLOOKUP(C12,'着順入力用'!$AR$5:$AW$107,2,FALSE))</f>
        <v>2</v>
      </c>
      <c r="AK12" s="87">
        <f>IF('着順入力用'!$AR$5="","",VLOOKUP(C12,'着順入力用'!$AR$5:$AW$107,5,FALSE))</f>
        <v>2</v>
      </c>
      <c r="AL12" s="83">
        <f>IF('着順入力用'!$AR$5="","",VLOOKUP(C12,'着順入力用'!$AR$5:$AW$107,6,FALSE))</f>
        <v>2</v>
      </c>
      <c r="AM12" s="86">
        <f>IF('着順入力用'!$AX$5="","",VLOOKUP(C12,'着順入力用'!$AX$5:$BC$107,2,FALSE))</f>
        <v>2</v>
      </c>
      <c r="AN12" s="87">
        <f>IF('着順入力用'!$AX$5="","",VLOOKUP(C12,'着順入力用'!$AX$5:$BC$107,5,FALSE))</f>
        <v>2</v>
      </c>
      <c r="AO12" s="83">
        <f>IF('着順入力用'!$AX$5="","",VLOOKUP(C12,'着順入力用'!$AX$5:$BC$107,6,FALSE))</f>
        <v>2</v>
      </c>
      <c r="AP12" s="86">
        <f>IF('着順入力用'!$BD$5="","",VLOOKUP(C12,'着順入力用'!$BD$5:$BI$107,2,FALSE))</f>
      </c>
      <c r="AQ12" s="87">
        <f>IF('着順入力用'!$BD$5="","",VLOOKUP(C12,'着順入力用'!$BD$5:$BI$107,5,FALSE))</f>
      </c>
      <c r="AR12" s="83">
        <f>IF('着順入力用'!$BD$5="","",VLOOKUP(C12,'着順入力用'!$BD$5:$BI$107,6,FALSE))</f>
      </c>
      <c r="AS12" s="84">
        <f>IF('着順入力用'!$BJ$5="","",VLOOKUP(C12,'着順入力用'!$BJ$5:$BO$107,2,FALSE))</f>
      </c>
      <c r="AT12" s="85">
        <f>IF('着順入力用'!$BJ$5="","",VLOOKUP(C12,'着順入力用'!$BJ$5:$BO$107,5,FALSE))</f>
      </c>
      <c r="AU12" s="82">
        <f>IF('着順入力用'!$BJ$5="","",VLOOKUP(C12,'着順入力用'!$BJ$5:$BO$107,6,FALSE))</f>
      </c>
      <c r="AV12" s="84">
        <f>IF('着順入力用'!$BP$5="","",VLOOKUP(C12,'着順入力用'!$BP$5:$BU$107,2,FALSE))</f>
      </c>
      <c r="AW12" s="85">
        <f>IF('着順入力用'!$BP$5="","",VLOOKUP(C12,'着順入力用'!$BP$5:$BU$107,5,FALSE))</f>
      </c>
      <c r="AX12" s="82">
        <f>IF('着順入力用'!$BP$5="","",VLOOKUP(C12,'着順入力用'!$BP$5:$BU$107,6,FALSE))</f>
      </c>
      <c r="AY12" s="14">
        <f t="shared" si="2"/>
        <v>9</v>
      </c>
      <c r="AZ12" s="14"/>
      <c r="BA12" s="14">
        <f t="shared" si="3"/>
        <v>26</v>
      </c>
      <c r="BB12" s="14">
        <v>7</v>
      </c>
      <c r="BC12" s="40">
        <f t="shared" si="4"/>
        <v>26</v>
      </c>
      <c r="BD12" s="14" t="e">
        <f t="shared" si="5"/>
        <v>#VALUE!</v>
      </c>
      <c r="BE12" s="40">
        <f t="shared" si="6"/>
        <v>26</v>
      </c>
      <c r="BF12" s="14" t="e">
        <f t="shared" si="7"/>
        <v>#VALUE!</v>
      </c>
      <c r="BG12" s="40">
        <f t="shared" si="8"/>
        <v>26</v>
      </c>
      <c r="BH12" s="14" t="e">
        <f t="shared" si="9"/>
        <v>#VALUE!</v>
      </c>
      <c r="BI12" s="40" t="str">
        <f t="shared" si="10"/>
        <v> </v>
      </c>
      <c r="BJ12" s="40" t="e">
        <f>BZ12</f>
        <v>#VALUE!</v>
      </c>
      <c r="BK12" s="40"/>
      <c r="BL12" s="14"/>
      <c r="BM12" s="40">
        <f t="shared" si="11"/>
        <v>26</v>
      </c>
      <c r="BN12" s="14" t="e">
        <f t="shared" si="12"/>
        <v>#VALUE!</v>
      </c>
      <c r="BO12" s="89"/>
      <c r="BP12" s="16">
        <f t="shared" si="13"/>
        <v>9</v>
      </c>
      <c r="BQ12" s="18">
        <f t="shared" si="14"/>
        <v>2</v>
      </c>
      <c r="BR12" s="37"/>
      <c r="BS12" s="14">
        <f t="shared" si="15"/>
        <v>26</v>
      </c>
      <c r="BT12" s="18" t="e">
        <f t="shared" si="16"/>
        <v>#VALUE!</v>
      </c>
      <c r="BU12" s="14">
        <f t="shared" si="17"/>
        <v>26</v>
      </c>
      <c r="BV12" s="18" t="e">
        <f t="shared" si="18"/>
        <v>#VALUE!</v>
      </c>
      <c r="BW12" s="14">
        <f t="shared" si="19"/>
        <v>26</v>
      </c>
      <c r="BX12" s="18" t="e">
        <f t="shared" si="20"/>
        <v>#VALUE!</v>
      </c>
      <c r="BY12" s="14">
        <f>IF(M12=$BY$5,BA12,1000)</f>
        <v>1000</v>
      </c>
      <c r="BZ12" s="18" t="e">
        <f t="shared" si="21"/>
        <v>#VALUE!</v>
      </c>
      <c r="CA12" s="14">
        <f t="shared" si="25"/>
        <v>1000</v>
      </c>
      <c r="CB12" s="18" t="e">
        <f t="shared" si="22"/>
        <v>#VALUE!</v>
      </c>
      <c r="CC12" s="14">
        <f t="shared" si="23"/>
        <v>26</v>
      </c>
      <c r="CD12" s="18" t="e">
        <f t="shared" si="24"/>
        <v>#VALUE!</v>
      </c>
    </row>
    <row r="13" spans="1:82" ht="18.75" customHeight="1">
      <c r="A13" s="72">
        <f t="shared" si="1"/>
        <v>8</v>
      </c>
      <c r="B13" s="17" t="s">
        <v>50</v>
      </c>
      <c r="C13" s="95">
        <v>7</v>
      </c>
      <c r="D13" s="50"/>
      <c r="E13" s="97" t="s">
        <v>197</v>
      </c>
      <c r="F13" s="37" t="s">
        <v>22</v>
      </c>
      <c r="G13" s="97" t="s">
        <v>198</v>
      </c>
      <c r="H13" s="37" t="s">
        <v>23</v>
      </c>
      <c r="I13" s="48"/>
      <c r="J13" s="42" t="s">
        <v>19</v>
      </c>
      <c r="K13" s="41"/>
      <c r="L13" s="15" t="s">
        <v>185</v>
      </c>
      <c r="M13" s="69" t="s">
        <v>180</v>
      </c>
      <c r="N13" s="69"/>
      <c r="O13" s="86">
        <f>IF('着順入力用'!$B$5="","",VLOOKUP(C13,'着順入力用'!$B$5:$G$107,2,FALSE))</f>
        <v>7</v>
      </c>
      <c r="P13" s="87">
        <f>IF('着順入力用'!$B$5="","",VLOOKUP(C13,'着順入力用'!$B$5:$G$107,5,FALSE))</f>
        <v>7</v>
      </c>
      <c r="Q13" s="83">
        <f>IF('着順入力用'!$B$5="","",VLOOKUP(C13,'着順入力用'!$B$5:$G$107,6,FALSE))</f>
        <v>7</v>
      </c>
      <c r="R13" s="86">
        <f>IF('着順入力用'!$H$5="","",VLOOKUP(C13,'着順入力用'!$H$5:$M$107,2,FALSE))</f>
        <v>8</v>
      </c>
      <c r="S13" s="87">
        <f>IF('着順入力用'!$H$5="","",VLOOKUP(C13,'着順入力用'!$H$5:$M$107,5,FALSE))</f>
        <v>8</v>
      </c>
      <c r="T13" s="83">
        <f>IF('着順入力用'!$H$5="","",VLOOKUP(C13,'着順入力用'!$H$5:$M$107,6,FALSE))</f>
        <v>8</v>
      </c>
      <c r="U13" s="86">
        <f>IF('着順入力用'!$N$5="","",VLOOKUP(C13,'着順入力用'!$N$5:$S$107,2,FALSE))</f>
        <v>8</v>
      </c>
      <c r="V13" s="87">
        <f>IF('着順入力用'!$N$5="","",VLOOKUP(C13,'着順入力用'!$N$5:$S$107,5,FALSE))</f>
        <v>7</v>
      </c>
      <c r="W13" s="83">
        <f>IF('着順入力用'!$N$5="","",VLOOKUP(C13,'着順入力用'!$N$5:$S$107,6,FALSE))</f>
        <v>7</v>
      </c>
      <c r="X13" s="86">
        <f>IF('着順入力用'!$T$5="","",VLOOKUP(C13,'着順入力用'!$T$5:$Y$107,2,FALSE))</f>
        <v>7</v>
      </c>
      <c r="Y13" s="87">
        <f>IF('着順入力用'!$T$5="","",VLOOKUP(C13,'着順入力用'!$T$5:$Y$107,5,FALSE))</f>
        <v>7</v>
      </c>
      <c r="Z13" s="83">
        <f>IF('着順入力用'!$T$5="","",VLOOKUP(C13,'着順入力用'!$T$5:$Y$107,6,FALSE))</f>
        <v>7</v>
      </c>
      <c r="AA13" s="86">
        <f>IF('着順入力用'!$Z$5="","",VLOOKUP(C13,'着順入力用'!$Z$5:$AE$107,2,FALSE))</f>
        <v>6</v>
      </c>
      <c r="AB13" s="87">
        <f>IF('着順入力用'!$Z$5="","",VLOOKUP(C13,'着順入力用'!$Z$5:$AE$107,5,FALSE))</f>
        <v>6</v>
      </c>
      <c r="AC13" s="83">
        <f>IF('着順入力用'!$Z$5="","",VLOOKUP(C13,'着順入力用'!$Z$5:$AE$107,6,FALSE))</f>
        <v>6</v>
      </c>
      <c r="AD13" s="86">
        <f>IF('着順入力用'!$AF$5="","",VLOOKUP(C13,'着順入力用'!$AF$5:$AK$107,2,FALSE))</f>
        <v>5</v>
      </c>
      <c r="AE13" s="87">
        <f>IF('着順入力用'!$AF$5="","",VLOOKUP(C13,'着順入力用'!$AF$5:$AK$107,5,FALSE))</f>
        <v>5</v>
      </c>
      <c r="AF13" s="83">
        <f>IF('着順入力用'!$AF$5="","",VLOOKUP(C13,'着順入力用'!$AF$5:$AK$107,6,FALSE))</f>
        <v>5</v>
      </c>
      <c r="AG13" s="86">
        <f>IF('着順入力用'!$AL$5="","",VLOOKUP(C13,'着順入力用'!$AL$5:$AQ$107,2,FALSE))</f>
        <v>8</v>
      </c>
      <c r="AH13" s="87">
        <f>IF('着順入力用'!$AL$5="","",VLOOKUP(C13,'着順入力用'!$AL$5:$AQ$107,5,FALSE))</f>
        <v>8</v>
      </c>
      <c r="AI13" s="83">
        <f>IF('着順入力用'!$AL$5="","",VLOOKUP(C13,'着順入力用'!$AL$5:$AQ$107,6,FALSE))</f>
        <v>8</v>
      </c>
      <c r="AJ13" s="86" t="str">
        <f>IF('着順入力用'!$AR$5="","",VLOOKUP(C13,'着順入力用'!$AR$5:$AW$107,2,FALSE))</f>
        <v>DSQ</v>
      </c>
      <c r="AK13" s="87" t="str">
        <f>IF('着順入力用'!$AR$5="","",VLOOKUP(C13,'着順入力用'!$AR$5:$AW$107,5,FALSE))</f>
        <v>DSQ</v>
      </c>
      <c r="AL13" s="83">
        <f>IF('着順入力用'!$AR$5="","",VLOOKUP(C13,'着順入力用'!$AR$5:$AW$107,6,FALSE))</f>
        <v>9</v>
      </c>
      <c r="AM13" s="86">
        <f>IF('着順入力用'!$AX$5="","",VLOOKUP(C13,'着順入力用'!$AX$5:$BC$107,2,FALSE))</f>
        <v>7</v>
      </c>
      <c r="AN13" s="87">
        <f>IF('着順入力用'!$AX$5="","",VLOOKUP(C13,'着順入力用'!$AX$5:$BC$107,5,FALSE))</f>
        <v>7</v>
      </c>
      <c r="AO13" s="83">
        <f>IF('着順入力用'!$AX$5="","",VLOOKUP(C13,'着順入力用'!$AX$5:$BC$107,6,FALSE))</f>
        <v>7</v>
      </c>
      <c r="AP13" s="86">
        <f>IF('着順入力用'!$BD$5="","",VLOOKUP(C13,'着順入力用'!$BD$5:$BI$107,2,FALSE))</f>
      </c>
      <c r="AQ13" s="87">
        <f>IF('着順入力用'!$BD$5="","",VLOOKUP(C13,'着順入力用'!$BD$5:$BI$107,5,FALSE))</f>
      </c>
      <c r="AR13" s="83">
        <f>IF('着順入力用'!$BD$5="","",VLOOKUP(C13,'着順入力用'!$BD$5:$BI$107,6,FALSE))</f>
      </c>
      <c r="AS13" s="84">
        <f>IF('着順入力用'!$BJ$5="","",VLOOKUP(C13,'着順入力用'!$BJ$5:$BO$107,2,FALSE))</f>
      </c>
      <c r="AT13" s="85">
        <f>IF('着順入力用'!$BJ$5="","",VLOOKUP(C13,'着順入力用'!$BJ$5:$BO$107,5,FALSE))</f>
      </c>
      <c r="AU13" s="82">
        <f>IF('着順入力用'!$BJ$5="","",VLOOKUP(C13,'着順入力用'!$BJ$5:$BO$107,6,FALSE))</f>
      </c>
      <c r="AV13" s="84">
        <f>IF('着順入力用'!$BP$5="","",VLOOKUP(C13,'着順入力用'!$BP$5:$BU$107,2,FALSE))</f>
      </c>
      <c r="AW13" s="85">
        <f>IF('着順入力用'!$BP$5="","",VLOOKUP(C13,'着順入力用'!$BP$5:$BU$107,5,FALSE))</f>
      </c>
      <c r="AX13" s="82">
        <f>IF('着順入力用'!$BP$5="","",VLOOKUP(C13,'着順入力用'!$BP$5:$BU$107,6,FALSE))</f>
      </c>
      <c r="AY13" s="14">
        <f t="shared" si="2"/>
        <v>9</v>
      </c>
      <c r="AZ13" s="14"/>
      <c r="BA13" s="14">
        <f t="shared" si="3"/>
        <v>55</v>
      </c>
      <c r="BB13" s="14">
        <v>8</v>
      </c>
      <c r="BC13" s="40">
        <f t="shared" si="4"/>
        <v>55</v>
      </c>
      <c r="BD13" s="14" t="e">
        <f t="shared" si="5"/>
        <v>#VALUE!</v>
      </c>
      <c r="BE13" s="40">
        <f t="shared" si="6"/>
        <v>55</v>
      </c>
      <c r="BF13" s="14" t="e">
        <f t="shared" si="7"/>
        <v>#VALUE!</v>
      </c>
      <c r="BG13" s="40">
        <f t="shared" si="8"/>
        <v>55</v>
      </c>
      <c r="BH13" s="14" t="e">
        <f t="shared" si="9"/>
        <v>#VALUE!</v>
      </c>
      <c r="BI13" s="40" t="str">
        <f t="shared" si="10"/>
        <v> </v>
      </c>
      <c r="BJ13" s="40" t="e">
        <f>IF(BZ13&lt;($BY$4+1),CD13," ")</f>
        <v>#VALUE!</v>
      </c>
      <c r="BK13" s="40"/>
      <c r="BL13" s="14"/>
      <c r="BM13" s="40">
        <f t="shared" si="11"/>
        <v>55</v>
      </c>
      <c r="BN13" s="14" t="e">
        <f t="shared" si="12"/>
        <v>#VALUE!</v>
      </c>
      <c r="BO13" s="89"/>
      <c r="BP13" s="16">
        <f t="shared" si="13"/>
        <v>9</v>
      </c>
      <c r="BQ13" s="18">
        <f t="shared" si="14"/>
        <v>5</v>
      </c>
      <c r="BR13" s="37"/>
      <c r="BS13" s="14">
        <f t="shared" si="15"/>
        <v>55</v>
      </c>
      <c r="BT13" s="18" t="e">
        <f t="shared" si="16"/>
        <v>#VALUE!</v>
      </c>
      <c r="BU13" s="14">
        <f t="shared" si="17"/>
        <v>55</v>
      </c>
      <c r="BV13" s="18" t="e">
        <f t="shared" si="18"/>
        <v>#VALUE!</v>
      </c>
      <c r="BW13" s="14">
        <f t="shared" si="19"/>
        <v>55</v>
      </c>
      <c r="BX13" s="18" t="e">
        <f t="shared" si="20"/>
        <v>#VALUE!</v>
      </c>
      <c r="BY13" s="14">
        <v>1000</v>
      </c>
      <c r="BZ13" s="18" t="e">
        <f t="shared" si="21"/>
        <v>#VALUE!</v>
      </c>
      <c r="CA13" s="14">
        <f t="shared" si="25"/>
        <v>1000</v>
      </c>
      <c r="CB13" s="18" t="e">
        <f t="shared" si="22"/>
        <v>#VALUE!</v>
      </c>
      <c r="CC13" s="14">
        <f t="shared" si="23"/>
        <v>55</v>
      </c>
      <c r="CD13" s="18" t="e">
        <f t="shared" si="24"/>
        <v>#VALUE!</v>
      </c>
    </row>
    <row r="14" spans="1:82" ht="18.75" customHeight="1" hidden="1">
      <c r="A14" s="72" t="e">
        <f t="shared" si="0"/>
        <v>#VALUE!</v>
      </c>
      <c r="B14" s="17">
        <v>9</v>
      </c>
      <c r="C14" s="95"/>
      <c r="D14" s="50"/>
      <c r="E14" s="50"/>
      <c r="F14" s="24"/>
      <c r="G14" s="69"/>
      <c r="H14" s="75"/>
      <c r="I14" s="48"/>
      <c r="J14" s="42"/>
      <c r="K14" s="41"/>
      <c r="L14" s="15"/>
      <c r="M14" s="69" t="s">
        <v>180</v>
      </c>
      <c r="N14" s="69"/>
      <c r="O14" s="86" t="e">
        <f>IF('着順入力用'!$B$5="","",VLOOKUP(C14,'着順入力用'!$B$5:$G$107,2,FALSE))</f>
        <v>#VALUE!</v>
      </c>
      <c r="P14" s="87" t="e">
        <f>IF('着順入力用'!$B$5="","",VLOOKUP(C14,'着順入力用'!$B$5:$G$107,5,FALSE))</f>
        <v>#VALUE!</v>
      </c>
      <c r="Q14" s="83" t="e">
        <f>IF('着順入力用'!$B$5="","",VLOOKUP(C14,'着順入力用'!$B$5:$G$107,6,FALSE))</f>
        <v>#VALUE!</v>
      </c>
      <c r="R14" s="86" t="e">
        <f>IF('着順入力用'!$H$5="","",VLOOKUP(C14,'着順入力用'!$H$5:$M$107,2,FALSE))</f>
        <v>#VALUE!</v>
      </c>
      <c r="S14" s="87" t="e">
        <f>IF('着順入力用'!$H$5="","",VLOOKUP(C14,'着順入力用'!$H$5:$M$107,5,FALSE))</f>
        <v>#VALUE!</v>
      </c>
      <c r="T14" s="83" t="e">
        <f>IF('着順入力用'!$H$5="","",VLOOKUP(C14,'着順入力用'!$H$5:$M$107,6,FALSE))</f>
        <v>#VALUE!</v>
      </c>
      <c r="U14" s="86" t="e">
        <f>IF('着順入力用'!$N$5="","",VLOOKUP(C14,'着順入力用'!$N$5:$S$107,2,FALSE))</f>
        <v>#VALUE!</v>
      </c>
      <c r="V14" s="87" t="e">
        <f>IF('着順入力用'!$N$5="","",VLOOKUP(C14,'着順入力用'!$N$5:$S$107,5,FALSE))</f>
        <v>#VALUE!</v>
      </c>
      <c r="W14" s="83" t="e">
        <f>IF('着順入力用'!$N$5="","",VLOOKUP(C14,'着順入力用'!$N$5:$S$107,6,FALSE))</f>
        <v>#VALUE!</v>
      </c>
      <c r="X14" s="86" t="e">
        <f>IF('着順入力用'!$T$5="","",VLOOKUP(C14,'着順入力用'!$T$5:$Y$107,2,FALSE))</f>
        <v>#VALUE!</v>
      </c>
      <c r="Y14" s="87" t="e">
        <f>IF('着順入力用'!$T$5="","",VLOOKUP(C14,'着順入力用'!$T$5:$Y$107,5,FALSE))</f>
        <v>#VALUE!</v>
      </c>
      <c r="Z14" s="83" t="e">
        <f>IF('着順入力用'!$T$5="","",VLOOKUP(C14,'着順入力用'!$T$5:$Y$107,6,FALSE))</f>
        <v>#VALUE!</v>
      </c>
      <c r="AA14" s="86" t="e">
        <f>IF('着順入力用'!$Z$5="","",VLOOKUP(C14,'着順入力用'!$Z$5:$AE$107,2,FALSE))</f>
        <v>#VALUE!</v>
      </c>
      <c r="AB14" s="87" t="e">
        <f>IF('着順入力用'!$Z$5="","",VLOOKUP(C14,'着順入力用'!$Z$5:$AE$107,5,FALSE))</f>
        <v>#VALUE!</v>
      </c>
      <c r="AC14" s="83" t="e">
        <f>IF('着順入力用'!$Z$5="","",VLOOKUP(C14,'着順入力用'!$Z$5:$AE$107,6,FALSE))</f>
        <v>#VALUE!</v>
      </c>
      <c r="AD14" s="86" t="e">
        <f>IF('着順入力用'!$AF$5="","",VLOOKUP(C14,'着順入力用'!$AF$5:$AK$107,2,FALSE))</f>
        <v>#VALUE!</v>
      </c>
      <c r="AE14" s="87" t="e">
        <f>IF('着順入力用'!$AF$5="","",VLOOKUP(C14,'着順入力用'!$AF$5:$AK$107,5,FALSE))</f>
        <v>#VALUE!</v>
      </c>
      <c r="AF14" s="83" t="e">
        <f>IF('着順入力用'!$AF$5="","",VLOOKUP(C14,'着順入力用'!$AF$5:$AK$107,6,FALSE))</f>
        <v>#VALUE!</v>
      </c>
      <c r="AG14" s="86" t="e">
        <f>IF('着順入力用'!$AL$5="","",VLOOKUP(C14,'着順入力用'!$AL$5:$AQ$107,2,FALSE))</f>
        <v>#VALUE!</v>
      </c>
      <c r="AH14" s="87" t="e">
        <f>IF('着順入力用'!$AL$5="","",VLOOKUP(C14,'着順入力用'!$AL$5:$AQ$107,5,FALSE))</f>
        <v>#VALUE!</v>
      </c>
      <c r="AI14" s="83" t="e">
        <f>IF('着順入力用'!$AL$5="","",VLOOKUP(C14,'着順入力用'!$AL$5:$AQ$107,6,FALSE))</f>
        <v>#VALUE!</v>
      </c>
      <c r="AJ14" s="86" t="e">
        <f>IF('着順入力用'!$AR$5="","",VLOOKUP(C14,'着順入力用'!$AR$5:$AW$107,2,FALSE))</f>
        <v>#VALUE!</v>
      </c>
      <c r="AK14" s="87" t="e">
        <f>IF('着順入力用'!$AR$5="","",VLOOKUP(C14,'着順入力用'!$AR$5:$AW$107,5,FALSE))</f>
        <v>#VALUE!</v>
      </c>
      <c r="AL14" s="83" t="e">
        <f>IF('着順入力用'!$AR$5="","",VLOOKUP(C14,'着順入力用'!$AR$5:$AW$107,6,FALSE))</f>
        <v>#VALUE!</v>
      </c>
      <c r="AM14" s="86" t="e">
        <f>IF('着順入力用'!$AX$5="","",VLOOKUP(C14,'着順入力用'!$AX$5:$BC$107,2,FALSE))</f>
        <v>#VALUE!</v>
      </c>
      <c r="AN14" s="87" t="e">
        <f>IF('着順入力用'!$AX$5="","",VLOOKUP(C14,'着順入力用'!$AX$5:$BC$107,5,FALSE))</f>
        <v>#VALUE!</v>
      </c>
      <c r="AO14" s="83" t="e">
        <f>IF('着順入力用'!$AX$5="","",VLOOKUP(C14,'着順入力用'!$AX$5:$BC$107,6,FALSE))</f>
        <v>#VALUE!</v>
      </c>
      <c r="AP14" s="86">
        <f>IF('着順入力用'!$BD$5="","",VLOOKUP(C14,'着順入力用'!$BD$5:$BI$107,2,FALSE))</f>
      </c>
      <c r="AQ14" s="87">
        <f>IF('着順入力用'!$BD$5="","",VLOOKUP(C14,'着順入力用'!$BD$5:$BI$107,5,FALSE))</f>
      </c>
      <c r="AR14" s="83">
        <f>IF('着順入力用'!$BD$5="","",VLOOKUP(C14,'着順入力用'!$BD$5:$BI$107,6,FALSE))</f>
      </c>
      <c r="AS14" s="84">
        <f>IF('着順入力用'!$BJ$5="","",VLOOKUP(C14,'着順入力用'!$BJ$5:$BO$107,2,FALSE))</f>
      </c>
      <c r="AT14" s="85">
        <f>IF('着順入力用'!$BJ$5="","",VLOOKUP(C14,'着順入力用'!$BJ$5:$BO$107,5,FALSE))</f>
      </c>
      <c r="AU14" s="82">
        <f>IF('着順入力用'!$BJ$5="","",VLOOKUP(C14,'着順入力用'!$BJ$5:$BO$107,6,FALSE))</f>
      </c>
      <c r="AV14" s="84">
        <f>IF('着順入力用'!$BP$5="","",VLOOKUP(C14,'着順入力用'!$BP$5:$BU$107,2,FALSE))</f>
      </c>
      <c r="AW14" s="85">
        <f>IF('着順入力用'!$BP$5="","",VLOOKUP(C14,'着順入力用'!$BP$5:$BU$107,5,FALSE))</f>
      </c>
      <c r="AX14" s="82">
        <f>IF('着順入力用'!$BP$5="","",VLOOKUP(C14,'着順入力用'!$BP$5:$BU$107,6,FALSE))</f>
      </c>
      <c r="AY14" s="14" t="e">
        <f aca="true" t="shared" si="26" ref="AY14:AY37">IF(AF14&gt;0,MAX(Q14,T14,W14,Z14,AC14,AF14,AI14,AL14,AO14,AR14,AU14,AX14),"")</f>
        <v>#VALUE!</v>
      </c>
      <c r="AZ14" s="14"/>
      <c r="BA14" s="14" t="e">
        <f aca="true" t="shared" si="27" ref="BA14:BA37">Q14+T14+W14+Z14+AC14+AF14+AI14+AL14+AO14+AR14+AU14+AX14-AY14-AZ14</f>
        <v>#VALUE!</v>
      </c>
      <c r="BB14" s="14" t="e">
        <f aca="true" t="shared" si="28" ref="BB14:BB37">RANK(BA14,$BA$6:$BA$83,1)</f>
        <v>#VALUE!</v>
      </c>
      <c r="BC14" s="40" t="e">
        <f aca="true" t="shared" si="29" ref="BC14:BC37">IF(BS14&lt;1000,BA14," ")</f>
        <v>#VALUE!</v>
      </c>
      <c r="BD14" s="14" t="e">
        <f aca="true" t="shared" si="30" ref="BD14:BD37">IF(BT14&lt;($BS$4+1),BT14," ")</f>
        <v>#VALUE!</v>
      </c>
      <c r="BE14" s="40" t="e">
        <f aca="true" t="shared" si="31" ref="BE14:BE37">IF(BU14&lt;1000,BA14," ")</f>
        <v>#VALUE!</v>
      </c>
      <c r="BF14" s="14" t="e">
        <f aca="true" t="shared" si="32" ref="BF14:BF37">IF(BV14&lt;($BU$4+1),BV14," ")</f>
        <v>#VALUE!</v>
      </c>
      <c r="BG14" s="40" t="e">
        <f aca="true" t="shared" si="33" ref="BG14:BG37">IF(BW14&lt;1000,BA14," ")</f>
        <v>#VALUE!</v>
      </c>
      <c r="BH14" s="14" t="e">
        <f aca="true" t="shared" si="34" ref="BH14:BH37">IF(BX14&lt;($BW$4+1),BX14," ")</f>
        <v>#VALUE!</v>
      </c>
      <c r="BI14" s="40" t="str">
        <f aca="true" t="shared" si="35" ref="BI14:BI37">IF(BY14&lt;1000,BA14," ")</f>
        <v> </v>
      </c>
      <c r="BJ14" s="40" t="e">
        <f>IF(BZ14&lt;($BY$4+1),CD14," ")</f>
        <v>#VALUE!</v>
      </c>
      <c r="BK14" s="40"/>
      <c r="BL14" s="14"/>
      <c r="BM14" s="40" t="e">
        <f aca="true" t="shared" si="36" ref="BM14:BM37">IF(CC14&lt;1000,BA14," ")</f>
        <v>#VALUE!</v>
      </c>
      <c r="BN14" s="14" t="e">
        <f aca="true" t="shared" si="37" ref="BN14:BN37">IF(CD14&lt;($CC$4+1),CD14," ")</f>
        <v>#VALUE!</v>
      </c>
      <c r="BO14" s="89"/>
      <c r="BP14" s="16" t="e">
        <f aca="true" t="shared" si="38" ref="BP14:BP37">MAX(Q14,T14,W14,Z14,AC14,AF14,AI14,AL14,AO14,AR14,AU14)</f>
        <v>#VALUE!</v>
      </c>
      <c r="BQ14" s="18" t="e">
        <f aca="true" t="shared" si="39" ref="BQ14:BQ37">MIN(Q14,T14,W14,Z14,AC14,AF14,AI14,AL14,AO14,AR14,AU14,AX14)</f>
        <v>#VALUE!</v>
      </c>
      <c r="BR14" s="37"/>
      <c r="BS14" s="14" t="e">
        <f aca="true" t="shared" si="40" ref="BS14:BS37">IF(K14=$BS$5,BA14,1000)</f>
        <v>#VALUE!</v>
      </c>
      <c r="BT14" s="18" t="e">
        <f aca="true" t="shared" si="41" ref="BT14:BT37">RANK(BS14,$BS$6:$BS$83,1)</f>
        <v>#VALUE!</v>
      </c>
      <c r="BU14" s="14" t="e">
        <f aca="true" t="shared" si="42" ref="BU14:BU37">IF(K14=$BU$5,BA14,1000)</f>
        <v>#VALUE!</v>
      </c>
      <c r="BV14" s="18" t="e">
        <f aca="true" t="shared" si="43" ref="BV14:BV37">RANK(BU14,$BU$6:$BU$83,1)</f>
        <v>#VALUE!</v>
      </c>
      <c r="BW14" s="14" t="e">
        <f aca="true" t="shared" si="44" ref="BW14:BW37">IF(K14=$BW$5,BA14,1000)</f>
        <v>#VALUE!</v>
      </c>
      <c r="BX14" s="18" t="e">
        <f aca="true" t="shared" si="45" ref="BX14:BX37">RANK(BW14,$BW$6:$BW$83,1)</f>
        <v>#VALUE!</v>
      </c>
      <c r="BY14" s="14">
        <v>1000</v>
      </c>
      <c r="BZ14" s="18" t="e">
        <f aca="true" t="shared" si="46" ref="BZ14:BZ37">RANK(BY14,$BY$6:$BY$83,1)</f>
        <v>#VALUE!</v>
      </c>
      <c r="CA14" s="14" t="e">
        <f aca="true" t="shared" si="47" ref="CA14:CA40">IF(O14=$BW$5,BE14,1000)</f>
        <v>#VALUE!</v>
      </c>
      <c r="CB14" s="18" t="e">
        <f aca="true" t="shared" si="48" ref="CB14:CB37">RANK(CA14,$CA$6:$CA$83,1)</f>
        <v>#VALUE!</v>
      </c>
      <c r="CC14" s="14" t="e">
        <f aca="true" t="shared" si="49" ref="CC14:CC37">IF(I14=$CC$5,BA14,1000)</f>
        <v>#VALUE!</v>
      </c>
      <c r="CD14" s="18" t="e">
        <f aca="true" t="shared" si="50" ref="CD14:CD37">RANK(CC14,$CC$6:$CC$83,1)</f>
        <v>#VALUE!</v>
      </c>
    </row>
    <row r="15" spans="1:82" ht="18.75" customHeight="1" hidden="1">
      <c r="A15" s="72" t="e">
        <f t="shared" si="0"/>
        <v>#VALUE!</v>
      </c>
      <c r="B15" s="17">
        <v>10</v>
      </c>
      <c r="C15" s="95"/>
      <c r="D15" s="50"/>
      <c r="E15" s="50"/>
      <c r="F15" s="24"/>
      <c r="G15" s="69"/>
      <c r="H15" s="75"/>
      <c r="I15" s="48"/>
      <c r="J15" s="42"/>
      <c r="K15" s="41"/>
      <c r="L15" s="15"/>
      <c r="M15" s="69" t="s">
        <v>183</v>
      </c>
      <c r="N15" s="69"/>
      <c r="O15" s="86" t="e">
        <f>IF('着順入力用'!$B$5="","",VLOOKUP(C15,'着順入力用'!$B$5:$G$107,2,FALSE))</f>
        <v>#VALUE!</v>
      </c>
      <c r="P15" s="87" t="e">
        <f>IF('着順入力用'!$B$5="","",VLOOKUP(C15,'着順入力用'!$B$5:$G$107,5,FALSE))</f>
        <v>#VALUE!</v>
      </c>
      <c r="Q15" s="83" t="e">
        <f>IF('着順入力用'!$B$5="","",VLOOKUP(C15,'着順入力用'!$B$5:$G$107,6,FALSE))</f>
        <v>#VALUE!</v>
      </c>
      <c r="R15" s="86" t="e">
        <f>IF('着順入力用'!$H$5="","",VLOOKUP(C15,'着順入力用'!$H$5:$M$107,2,FALSE))</f>
        <v>#VALUE!</v>
      </c>
      <c r="S15" s="87" t="e">
        <f>IF('着順入力用'!$H$5="","",VLOOKUP(C15,'着順入力用'!$H$5:$M$107,5,FALSE))</f>
        <v>#VALUE!</v>
      </c>
      <c r="T15" s="83" t="e">
        <f>IF('着順入力用'!$H$5="","",VLOOKUP(C15,'着順入力用'!$H$5:$M$107,6,FALSE))</f>
        <v>#VALUE!</v>
      </c>
      <c r="U15" s="86" t="e">
        <f>IF('着順入力用'!$N$5="","",VLOOKUP(C15,'着順入力用'!$N$5:$S$107,2,FALSE))</f>
        <v>#VALUE!</v>
      </c>
      <c r="V15" s="87" t="e">
        <f>IF('着順入力用'!$N$5="","",VLOOKUP(C15,'着順入力用'!$N$5:$S$107,5,FALSE))</f>
        <v>#VALUE!</v>
      </c>
      <c r="W15" s="83" t="e">
        <f>IF('着順入力用'!$N$5="","",VLOOKUP(C15,'着順入力用'!$N$5:$S$107,6,FALSE))</f>
        <v>#VALUE!</v>
      </c>
      <c r="X15" s="86" t="e">
        <f>IF('着順入力用'!$T$5="","",VLOOKUP(C15,'着順入力用'!$T$5:$Y$107,2,FALSE))</f>
        <v>#VALUE!</v>
      </c>
      <c r="Y15" s="87" t="e">
        <f>IF('着順入力用'!$T$5="","",VLOOKUP(C15,'着順入力用'!$T$5:$Y$107,5,FALSE))</f>
        <v>#VALUE!</v>
      </c>
      <c r="Z15" s="83" t="e">
        <f>IF('着順入力用'!$T$5="","",VLOOKUP(C15,'着順入力用'!$T$5:$Y$107,6,FALSE))</f>
        <v>#VALUE!</v>
      </c>
      <c r="AA15" s="86" t="e">
        <f>IF('着順入力用'!$Z$5="","",VLOOKUP(C15,'着順入力用'!$Z$5:$AE$107,2,FALSE))</f>
        <v>#VALUE!</v>
      </c>
      <c r="AB15" s="87" t="e">
        <f>IF('着順入力用'!$Z$5="","",VLOOKUP(C15,'着順入力用'!$Z$5:$AE$107,5,FALSE))</f>
        <v>#VALUE!</v>
      </c>
      <c r="AC15" s="83" t="e">
        <f>IF('着順入力用'!$Z$5="","",VLOOKUP(C15,'着順入力用'!$Z$5:$AE$107,6,FALSE))</f>
        <v>#VALUE!</v>
      </c>
      <c r="AD15" s="86" t="e">
        <f>IF('着順入力用'!$AF$5="","",VLOOKUP(C15,'着順入力用'!$AF$5:$AK$107,2,FALSE))</f>
        <v>#VALUE!</v>
      </c>
      <c r="AE15" s="87" t="e">
        <f>IF('着順入力用'!$AF$5="","",VLOOKUP(C15,'着順入力用'!$AF$5:$AK$107,5,FALSE))</f>
        <v>#VALUE!</v>
      </c>
      <c r="AF15" s="83" t="e">
        <f>IF('着順入力用'!$AF$5="","",VLOOKUP(C15,'着順入力用'!$AF$5:$AK$107,6,FALSE))</f>
        <v>#VALUE!</v>
      </c>
      <c r="AG15" s="86" t="e">
        <f>IF('着順入力用'!$AL$5="","",VLOOKUP(C15,'着順入力用'!$AL$5:$AQ$107,2,FALSE))</f>
        <v>#VALUE!</v>
      </c>
      <c r="AH15" s="87" t="e">
        <f>IF('着順入力用'!$AL$5="","",VLOOKUP(C15,'着順入力用'!$AL$5:$AQ$107,5,FALSE))</f>
        <v>#VALUE!</v>
      </c>
      <c r="AI15" s="83" t="e">
        <f>IF('着順入力用'!$AL$5="","",VLOOKUP(C15,'着順入力用'!$AL$5:$AQ$107,6,FALSE))</f>
        <v>#VALUE!</v>
      </c>
      <c r="AJ15" s="86" t="e">
        <f>IF('着順入力用'!$AR$5="","",VLOOKUP(C15,'着順入力用'!$AR$5:$AW$107,2,FALSE))</f>
        <v>#VALUE!</v>
      </c>
      <c r="AK15" s="87" t="e">
        <f>IF('着順入力用'!$AR$5="","",VLOOKUP(C15,'着順入力用'!$AR$5:$AW$107,5,FALSE))</f>
        <v>#VALUE!</v>
      </c>
      <c r="AL15" s="83" t="e">
        <f>IF('着順入力用'!$AR$5="","",VLOOKUP(C15,'着順入力用'!$AR$5:$AW$107,6,FALSE))</f>
        <v>#VALUE!</v>
      </c>
      <c r="AM15" s="86" t="e">
        <f>IF('着順入力用'!$AX$5="","",VLOOKUP(C15,'着順入力用'!$AX$5:$BC$107,2,FALSE))</f>
        <v>#VALUE!</v>
      </c>
      <c r="AN15" s="87" t="e">
        <f>IF('着順入力用'!$AX$5="","",VLOOKUP(C15,'着順入力用'!$AX$5:$BC$107,5,FALSE))</f>
        <v>#VALUE!</v>
      </c>
      <c r="AO15" s="83" t="e">
        <f>IF('着順入力用'!$AX$5="","",VLOOKUP(C15,'着順入力用'!$AX$5:$BC$107,6,FALSE))</f>
        <v>#VALUE!</v>
      </c>
      <c r="AP15" s="86">
        <f>IF('着順入力用'!$BD$5="","",VLOOKUP(C15,'着順入力用'!$BD$5:$BI$107,2,FALSE))</f>
      </c>
      <c r="AQ15" s="87">
        <f>IF('着順入力用'!$BD$5="","",VLOOKUP(C15,'着順入力用'!$BD$5:$BI$107,5,FALSE))</f>
      </c>
      <c r="AR15" s="83">
        <f>IF('着順入力用'!$BD$5="","",VLOOKUP(C15,'着順入力用'!$BD$5:$BI$107,6,FALSE))</f>
      </c>
      <c r="AS15" s="84">
        <f>IF('着順入力用'!$BJ$5="","",VLOOKUP(C15,'着順入力用'!$BJ$5:$BO$107,2,FALSE))</f>
      </c>
      <c r="AT15" s="85">
        <f>IF('着順入力用'!$BJ$5="","",VLOOKUP(C15,'着順入力用'!$BJ$5:$BO$107,5,FALSE))</f>
      </c>
      <c r="AU15" s="82">
        <f>IF('着順入力用'!$BJ$5="","",VLOOKUP(C15,'着順入力用'!$BJ$5:$BO$107,6,FALSE))</f>
      </c>
      <c r="AV15" s="84">
        <f>IF('着順入力用'!$BP$5="","",VLOOKUP(C15,'着順入力用'!$BP$5:$BU$107,2,FALSE))</f>
      </c>
      <c r="AW15" s="85">
        <f>IF('着順入力用'!$BP$5="","",VLOOKUP(C15,'着順入力用'!$BP$5:$BU$107,5,FALSE))</f>
      </c>
      <c r="AX15" s="82">
        <f>IF('着順入力用'!$BP$5="","",VLOOKUP(C15,'着順入力用'!$BP$5:$BU$107,6,FALSE))</f>
      </c>
      <c r="AY15" s="14" t="e">
        <f t="shared" si="26"/>
        <v>#VALUE!</v>
      </c>
      <c r="AZ15" s="14"/>
      <c r="BA15" s="14" t="e">
        <f t="shared" si="27"/>
        <v>#VALUE!</v>
      </c>
      <c r="BB15" s="14" t="e">
        <f t="shared" si="28"/>
        <v>#VALUE!</v>
      </c>
      <c r="BC15" s="40" t="e">
        <f t="shared" si="29"/>
        <v>#VALUE!</v>
      </c>
      <c r="BD15" s="14" t="e">
        <f t="shared" si="30"/>
        <v>#VALUE!</v>
      </c>
      <c r="BE15" s="40" t="e">
        <f t="shared" si="31"/>
        <v>#VALUE!</v>
      </c>
      <c r="BF15" s="14" t="e">
        <f t="shared" si="32"/>
        <v>#VALUE!</v>
      </c>
      <c r="BG15" s="40" t="e">
        <f t="shared" si="33"/>
        <v>#VALUE!</v>
      </c>
      <c r="BH15" s="14" t="e">
        <f t="shared" si="34"/>
        <v>#VALUE!</v>
      </c>
      <c r="BI15" s="40" t="str">
        <f t="shared" si="35"/>
        <v> </v>
      </c>
      <c r="BJ15" s="40" t="e">
        <f>BZ15</f>
        <v>#VALUE!</v>
      </c>
      <c r="BK15" s="40"/>
      <c r="BL15" s="14"/>
      <c r="BM15" s="40" t="e">
        <f t="shared" si="36"/>
        <v>#VALUE!</v>
      </c>
      <c r="BN15" s="14" t="e">
        <f t="shared" si="37"/>
        <v>#VALUE!</v>
      </c>
      <c r="BO15" s="89"/>
      <c r="BP15" s="16" t="e">
        <f t="shared" si="38"/>
        <v>#VALUE!</v>
      </c>
      <c r="BQ15" s="18" t="e">
        <f t="shared" si="39"/>
        <v>#VALUE!</v>
      </c>
      <c r="BR15" s="37"/>
      <c r="BS15" s="14" t="e">
        <f t="shared" si="40"/>
        <v>#VALUE!</v>
      </c>
      <c r="BT15" s="18" t="e">
        <f t="shared" si="41"/>
        <v>#VALUE!</v>
      </c>
      <c r="BU15" s="14" t="e">
        <f t="shared" si="42"/>
        <v>#VALUE!</v>
      </c>
      <c r="BV15" s="18" t="e">
        <f t="shared" si="43"/>
        <v>#VALUE!</v>
      </c>
      <c r="BW15" s="14" t="e">
        <f t="shared" si="44"/>
        <v>#VALUE!</v>
      </c>
      <c r="BX15" s="18" t="e">
        <f t="shared" si="45"/>
        <v>#VALUE!</v>
      </c>
      <c r="BY15" s="14">
        <f>IF(M15=$BY$5,BA15,1000)</f>
        <v>1000</v>
      </c>
      <c r="BZ15" s="18" t="e">
        <f t="shared" si="46"/>
        <v>#VALUE!</v>
      </c>
      <c r="CA15" s="14" t="e">
        <f t="shared" si="47"/>
        <v>#VALUE!</v>
      </c>
      <c r="CB15" s="18" t="e">
        <f t="shared" si="48"/>
        <v>#VALUE!</v>
      </c>
      <c r="CC15" s="14" t="e">
        <f t="shared" si="49"/>
        <v>#VALUE!</v>
      </c>
      <c r="CD15" s="18" t="e">
        <f t="shared" si="50"/>
        <v>#VALUE!</v>
      </c>
    </row>
    <row r="16" spans="1:82" ht="18.75" customHeight="1" hidden="1">
      <c r="A16" s="72" t="e">
        <f t="shared" si="0"/>
        <v>#VALUE!</v>
      </c>
      <c r="B16" s="17">
        <v>11</v>
      </c>
      <c r="C16" s="95"/>
      <c r="D16" s="50"/>
      <c r="E16" s="50"/>
      <c r="F16" s="24"/>
      <c r="G16" s="69"/>
      <c r="H16" s="75"/>
      <c r="I16" s="48"/>
      <c r="J16" s="42"/>
      <c r="K16" s="41"/>
      <c r="L16" s="15"/>
      <c r="M16" s="69" t="s">
        <v>182</v>
      </c>
      <c r="N16" s="69"/>
      <c r="O16" s="86" t="e">
        <f>IF('着順入力用'!$B$5="","",VLOOKUP(C16,'着順入力用'!$B$5:$G$107,2,FALSE))</f>
        <v>#VALUE!</v>
      </c>
      <c r="P16" s="87" t="e">
        <f>IF('着順入力用'!$B$5="","",VLOOKUP(C16,'着順入力用'!$B$5:$G$107,5,FALSE))</f>
        <v>#VALUE!</v>
      </c>
      <c r="Q16" s="83" t="e">
        <f>IF('着順入力用'!$B$5="","",VLOOKUP(C16,'着順入力用'!$B$5:$G$107,6,FALSE))</f>
        <v>#VALUE!</v>
      </c>
      <c r="R16" s="86" t="e">
        <f>IF('着順入力用'!$H$5="","",VLOOKUP(C16,'着順入力用'!$H$5:$M$107,2,FALSE))</f>
        <v>#VALUE!</v>
      </c>
      <c r="S16" s="87" t="e">
        <f>IF('着順入力用'!$H$5="","",VLOOKUP(C16,'着順入力用'!$H$5:$M$107,5,FALSE))</f>
        <v>#VALUE!</v>
      </c>
      <c r="T16" s="83" t="e">
        <f>IF('着順入力用'!$H$5="","",VLOOKUP(C16,'着順入力用'!$H$5:$M$107,6,FALSE))</f>
        <v>#VALUE!</v>
      </c>
      <c r="U16" s="86" t="e">
        <f>IF('着順入力用'!$N$5="","",VLOOKUP(C16,'着順入力用'!$N$5:$S$107,2,FALSE))</f>
        <v>#VALUE!</v>
      </c>
      <c r="V16" s="87" t="e">
        <f>IF('着順入力用'!$N$5="","",VLOOKUP(C16,'着順入力用'!$N$5:$S$107,5,FALSE))</f>
        <v>#VALUE!</v>
      </c>
      <c r="W16" s="83" t="e">
        <f>IF('着順入力用'!$N$5="","",VLOOKUP(C16,'着順入力用'!$N$5:$S$107,6,FALSE))</f>
        <v>#VALUE!</v>
      </c>
      <c r="X16" s="86" t="e">
        <f>IF('着順入力用'!$T$5="","",VLOOKUP(C16,'着順入力用'!$T$5:$Y$107,2,FALSE))</f>
        <v>#VALUE!</v>
      </c>
      <c r="Y16" s="87" t="e">
        <f>IF('着順入力用'!$T$5="","",VLOOKUP(C16,'着順入力用'!$T$5:$Y$107,5,FALSE))</f>
        <v>#VALUE!</v>
      </c>
      <c r="Z16" s="83" t="e">
        <f>IF('着順入力用'!$T$5="","",VLOOKUP(C16,'着順入力用'!$T$5:$Y$107,6,FALSE))</f>
        <v>#VALUE!</v>
      </c>
      <c r="AA16" s="86" t="e">
        <f>IF('着順入力用'!$Z$5="","",VLOOKUP(C16,'着順入力用'!$Z$5:$AE$107,2,FALSE))</f>
        <v>#VALUE!</v>
      </c>
      <c r="AB16" s="87" t="e">
        <f>IF('着順入力用'!$Z$5="","",VLOOKUP(C16,'着順入力用'!$Z$5:$AE$107,5,FALSE))</f>
        <v>#VALUE!</v>
      </c>
      <c r="AC16" s="83" t="e">
        <f>IF('着順入力用'!$Z$5="","",VLOOKUP(C16,'着順入力用'!$Z$5:$AE$107,6,FALSE))</f>
        <v>#VALUE!</v>
      </c>
      <c r="AD16" s="86" t="e">
        <f>IF('着順入力用'!$AF$5="","",VLOOKUP(C16,'着順入力用'!$AF$5:$AK$107,2,FALSE))</f>
        <v>#VALUE!</v>
      </c>
      <c r="AE16" s="87" t="e">
        <f>IF('着順入力用'!$AF$5="","",VLOOKUP(C16,'着順入力用'!$AF$5:$AK$107,5,FALSE))</f>
        <v>#VALUE!</v>
      </c>
      <c r="AF16" s="83" t="e">
        <f>IF('着順入力用'!$AF$5="","",VLOOKUP(C16,'着順入力用'!$AF$5:$AK$107,6,FALSE))</f>
        <v>#VALUE!</v>
      </c>
      <c r="AG16" s="86" t="e">
        <f>IF('着順入力用'!$AL$5="","",VLOOKUP(C16,'着順入力用'!$AL$5:$AQ$107,2,FALSE))</f>
        <v>#VALUE!</v>
      </c>
      <c r="AH16" s="87" t="e">
        <f>IF('着順入力用'!$AL$5="","",VLOOKUP(C16,'着順入力用'!$AL$5:$AQ$107,5,FALSE))</f>
        <v>#VALUE!</v>
      </c>
      <c r="AI16" s="83" t="e">
        <f>IF('着順入力用'!$AL$5="","",VLOOKUP(C16,'着順入力用'!$AL$5:$AQ$107,6,FALSE))</f>
        <v>#VALUE!</v>
      </c>
      <c r="AJ16" s="86" t="e">
        <f>IF('着順入力用'!$AR$5="","",VLOOKUP(C16,'着順入力用'!$AR$5:$AW$107,2,FALSE))</f>
        <v>#VALUE!</v>
      </c>
      <c r="AK16" s="87" t="e">
        <f>IF('着順入力用'!$AR$5="","",VLOOKUP(C16,'着順入力用'!$AR$5:$AW$107,5,FALSE))</f>
        <v>#VALUE!</v>
      </c>
      <c r="AL16" s="83" t="e">
        <f>IF('着順入力用'!$AR$5="","",VLOOKUP(C16,'着順入力用'!$AR$5:$AW$107,6,FALSE))</f>
        <v>#VALUE!</v>
      </c>
      <c r="AM16" s="86" t="e">
        <f>IF('着順入力用'!$AX$5="","",VLOOKUP(C16,'着順入力用'!$AX$5:$BC$107,2,FALSE))</f>
        <v>#VALUE!</v>
      </c>
      <c r="AN16" s="87" t="e">
        <f>IF('着順入力用'!$AX$5="","",VLOOKUP(C16,'着順入力用'!$AX$5:$BC$107,5,FALSE))</f>
        <v>#VALUE!</v>
      </c>
      <c r="AO16" s="83" t="e">
        <f>IF('着順入力用'!$AX$5="","",VLOOKUP(C16,'着順入力用'!$AX$5:$BC$107,6,FALSE))</f>
        <v>#VALUE!</v>
      </c>
      <c r="AP16" s="86">
        <f>IF('着順入力用'!$BD$5="","",VLOOKUP(C16,'着順入力用'!$BD$5:$BI$107,2,FALSE))</f>
      </c>
      <c r="AQ16" s="87">
        <f>IF('着順入力用'!$BD$5="","",VLOOKUP(C16,'着順入力用'!$BD$5:$BI$107,5,FALSE))</f>
      </c>
      <c r="AR16" s="83">
        <f>IF('着順入力用'!$BD$5="","",VLOOKUP(C16,'着順入力用'!$BD$5:$BI$107,6,FALSE))</f>
      </c>
      <c r="AS16" s="84">
        <f>IF('着順入力用'!$BJ$5="","",VLOOKUP(C16,'着順入力用'!$BJ$5:$BO$107,2,FALSE))</f>
      </c>
      <c r="AT16" s="85">
        <f>IF('着順入力用'!$BJ$5="","",VLOOKUP(C16,'着順入力用'!$BJ$5:$BO$107,5,FALSE))</f>
      </c>
      <c r="AU16" s="82">
        <f>IF('着順入力用'!$BJ$5="","",VLOOKUP(C16,'着順入力用'!$BJ$5:$BO$107,6,FALSE))</f>
      </c>
      <c r="AV16" s="84">
        <f>IF('着順入力用'!$BP$5="","",VLOOKUP(C16,'着順入力用'!$BP$5:$BU$107,2,FALSE))</f>
      </c>
      <c r="AW16" s="85">
        <f>IF('着順入力用'!$BP$5="","",VLOOKUP(C16,'着順入力用'!$BP$5:$BU$107,5,FALSE))</f>
      </c>
      <c r="AX16" s="82">
        <f>IF('着順入力用'!$BP$5="","",VLOOKUP(C16,'着順入力用'!$BP$5:$BU$107,6,FALSE))</f>
      </c>
      <c r="AY16" s="14" t="e">
        <f t="shared" si="26"/>
        <v>#VALUE!</v>
      </c>
      <c r="AZ16" s="14"/>
      <c r="BA16" s="14" t="e">
        <f t="shared" si="27"/>
        <v>#VALUE!</v>
      </c>
      <c r="BB16" s="14" t="e">
        <f t="shared" si="28"/>
        <v>#VALUE!</v>
      </c>
      <c r="BC16" s="40" t="e">
        <f t="shared" si="29"/>
        <v>#VALUE!</v>
      </c>
      <c r="BD16" s="14" t="e">
        <f t="shared" si="30"/>
        <v>#VALUE!</v>
      </c>
      <c r="BE16" s="40" t="e">
        <f t="shared" si="31"/>
        <v>#VALUE!</v>
      </c>
      <c r="BF16" s="14" t="e">
        <f t="shared" si="32"/>
        <v>#VALUE!</v>
      </c>
      <c r="BG16" s="40" t="e">
        <f t="shared" si="33"/>
        <v>#VALUE!</v>
      </c>
      <c r="BH16" s="14" t="e">
        <f t="shared" si="34"/>
        <v>#VALUE!</v>
      </c>
      <c r="BI16" s="40" t="str">
        <f t="shared" si="35"/>
        <v> </v>
      </c>
      <c r="BJ16" s="40" t="e">
        <f>BZ16</f>
        <v>#VALUE!</v>
      </c>
      <c r="BK16" s="40"/>
      <c r="BL16" s="14"/>
      <c r="BM16" s="40" t="e">
        <f t="shared" si="36"/>
        <v>#VALUE!</v>
      </c>
      <c r="BN16" s="14" t="e">
        <f t="shared" si="37"/>
        <v>#VALUE!</v>
      </c>
      <c r="BO16" s="89"/>
      <c r="BP16" s="16" t="e">
        <f t="shared" si="38"/>
        <v>#VALUE!</v>
      </c>
      <c r="BQ16" s="18" t="e">
        <f t="shared" si="39"/>
        <v>#VALUE!</v>
      </c>
      <c r="BR16" s="37"/>
      <c r="BS16" s="14" t="e">
        <f t="shared" si="40"/>
        <v>#VALUE!</v>
      </c>
      <c r="BT16" s="18" t="e">
        <f t="shared" si="41"/>
        <v>#VALUE!</v>
      </c>
      <c r="BU16" s="14" t="e">
        <f t="shared" si="42"/>
        <v>#VALUE!</v>
      </c>
      <c r="BV16" s="18" t="e">
        <f t="shared" si="43"/>
        <v>#VALUE!</v>
      </c>
      <c r="BW16" s="14" t="e">
        <f t="shared" si="44"/>
        <v>#VALUE!</v>
      </c>
      <c r="BX16" s="18" t="e">
        <f t="shared" si="45"/>
        <v>#VALUE!</v>
      </c>
      <c r="BY16" s="14">
        <f>IF(M16=$BY$5,BA16,1000)</f>
        <v>1000</v>
      </c>
      <c r="BZ16" s="18" t="e">
        <f t="shared" si="46"/>
        <v>#VALUE!</v>
      </c>
      <c r="CA16" s="14" t="e">
        <f t="shared" si="47"/>
        <v>#VALUE!</v>
      </c>
      <c r="CB16" s="18" t="e">
        <f t="shared" si="48"/>
        <v>#VALUE!</v>
      </c>
      <c r="CC16" s="14" t="e">
        <f t="shared" si="49"/>
        <v>#VALUE!</v>
      </c>
      <c r="CD16" s="18" t="e">
        <f t="shared" si="50"/>
        <v>#VALUE!</v>
      </c>
    </row>
    <row r="17" spans="1:82" ht="18.75" customHeight="1" hidden="1">
      <c r="A17" s="72" t="e">
        <f t="shared" si="0"/>
        <v>#VALUE!</v>
      </c>
      <c r="B17" s="17">
        <v>12</v>
      </c>
      <c r="C17" s="95"/>
      <c r="D17" s="50"/>
      <c r="E17" s="50"/>
      <c r="F17" s="24"/>
      <c r="G17" s="69"/>
      <c r="H17" s="75"/>
      <c r="I17" s="48"/>
      <c r="J17" s="42"/>
      <c r="K17" s="41"/>
      <c r="L17" s="15"/>
      <c r="M17" s="69" t="s">
        <v>181</v>
      </c>
      <c r="N17" s="69"/>
      <c r="O17" s="86" t="e">
        <f>IF('着順入力用'!$B$5="","",VLOOKUP(C17,'着順入力用'!$B$5:$G$107,2,FALSE))</f>
        <v>#VALUE!</v>
      </c>
      <c r="P17" s="87" t="e">
        <f>IF('着順入力用'!$B$5="","",VLOOKUP(C17,'着順入力用'!$B$5:$G$107,5,FALSE))</f>
        <v>#VALUE!</v>
      </c>
      <c r="Q17" s="83" t="e">
        <f>IF('着順入力用'!$B$5="","",VLOOKUP(C17,'着順入力用'!$B$5:$G$107,6,FALSE))</f>
        <v>#VALUE!</v>
      </c>
      <c r="R17" s="86" t="e">
        <f>IF('着順入力用'!$H$5="","",VLOOKUP(C17,'着順入力用'!$H$5:$M$107,2,FALSE))</f>
        <v>#VALUE!</v>
      </c>
      <c r="S17" s="87" t="e">
        <f>IF('着順入力用'!$H$5="","",VLOOKUP(C17,'着順入力用'!$H$5:$M$107,5,FALSE))</f>
        <v>#VALUE!</v>
      </c>
      <c r="T17" s="83" t="e">
        <f>IF('着順入力用'!$H$5="","",VLOOKUP(C17,'着順入力用'!$H$5:$M$107,6,FALSE))</f>
        <v>#VALUE!</v>
      </c>
      <c r="U17" s="86" t="e">
        <f>IF('着順入力用'!$N$5="","",VLOOKUP(C17,'着順入力用'!$N$5:$S$107,2,FALSE))</f>
        <v>#VALUE!</v>
      </c>
      <c r="V17" s="87" t="e">
        <f>IF('着順入力用'!$N$5="","",VLOOKUP(C17,'着順入力用'!$N$5:$S$107,5,FALSE))</f>
        <v>#VALUE!</v>
      </c>
      <c r="W17" s="83" t="e">
        <f>IF('着順入力用'!$N$5="","",VLOOKUP(C17,'着順入力用'!$N$5:$S$107,6,FALSE))</f>
        <v>#VALUE!</v>
      </c>
      <c r="X17" s="86" t="e">
        <f>IF('着順入力用'!$T$5="","",VLOOKUP(C17,'着順入力用'!$T$5:$Y$107,2,FALSE))</f>
        <v>#VALUE!</v>
      </c>
      <c r="Y17" s="87" t="e">
        <f>IF('着順入力用'!$T$5="","",VLOOKUP(C17,'着順入力用'!$T$5:$Y$107,5,FALSE))</f>
        <v>#VALUE!</v>
      </c>
      <c r="Z17" s="83" t="e">
        <f>IF('着順入力用'!$T$5="","",VLOOKUP(C17,'着順入力用'!$T$5:$Y$107,6,FALSE))</f>
        <v>#VALUE!</v>
      </c>
      <c r="AA17" s="86" t="e">
        <f>IF('着順入力用'!$Z$5="","",VLOOKUP(C17,'着順入力用'!$Z$5:$AE$107,2,FALSE))</f>
        <v>#VALUE!</v>
      </c>
      <c r="AB17" s="87" t="e">
        <f>IF('着順入力用'!$Z$5="","",VLOOKUP(C17,'着順入力用'!$Z$5:$AE$107,5,FALSE))</f>
        <v>#VALUE!</v>
      </c>
      <c r="AC17" s="83" t="e">
        <f>IF('着順入力用'!$Z$5="","",VLOOKUP(C17,'着順入力用'!$Z$5:$AE$107,6,FALSE))</f>
        <v>#VALUE!</v>
      </c>
      <c r="AD17" s="86" t="e">
        <f>IF('着順入力用'!$AF$5="","",VLOOKUP(C17,'着順入力用'!$AF$5:$AK$107,2,FALSE))</f>
        <v>#VALUE!</v>
      </c>
      <c r="AE17" s="87" t="e">
        <f>IF('着順入力用'!$AF$5="","",VLOOKUP(C17,'着順入力用'!$AF$5:$AK$107,5,FALSE))</f>
        <v>#VALUE!</v>
      </c>
      <c r="AF17" s="83" t="e">
        <f>IF('着順入力用'!$AF$5="","",VLOOKUP(C17,'着順入力用'!$AF$5:$AK$107,6,FALSE))</f>
        <v>#VALUE!</v>
      </c>
      <c r="AG17" s="86" t="e">
        <f>IF('着順入力用'!$AL$5="","",VLOOKUP(C17,'着順入力用'!$AL$5:$AQ$107,2,FALSE))</f>
        <v>#VALUE!</v>
      </c>
      <c r="AH17" s="87" t="e">
        <f>IF('着順入力用'!$AL$5="","",VLOOKUP(C17,'着順入力用'!$AL$5:$AQ$107,5,FALSE))</f>
        <v>#VALUE!</v>
      </c>
      <c r="AI17" s="83" t="e">
        <f>IF('着順入力用'!$AL$5="","",VLOOKUP(C17,'着順入力用'!$AL$5:$AQ$107,6,FALSE))</f>
        <v>#VALUE!</v>
      </c>
      <c r="AJ17" s="86" t="e">
        <f>IF('着順入力用'!$AR$5="","",VLOOKUP(C17,'着順入力用'!$AR$5:$AW$107,2,FALSE))</f>
        <v>#VALUE!</v>
      </c>
      <c r="AK17" s="87" t="e">
        <f>IF('着順入力用'!$AR$5="","",VLOOKUP(C17,'着順入力用'!$AR$5:$AW$107,5,FALSE))</f>
        <v>#VALUE!</v>
      </c>
      <c r="AL17" s="83" t="e">
        <f>IF('着順入力用'!$AR$5="","",VLOOKUP(C17,'着順入力用'!$AR$5:$AW$107,6,FALSE))</f>
        <v>#VALUE!</v>
      </c>
      <c r="AM17" s="86" t="e">
        <f>IF('着順入力用'!$AX$5="","",VLOOKUP(C17,'着順入力用'!$AX$5:$BC$107,2,FALSE))</f>
        <v>#VALUE!</v>
      </c>
      <c r="AN17" s="87" t="e">
        <f>IF('着順入力用'!$AX$5="","",VLOOKUP(C17,'着順入力用'!$AX$5:$BC$107,5,FALSE))</f>
        <v>#VALUE!</v>
      </c>
      <c r="AO17" s="83" t="e">
        <f>IF('着順入力用'!$AX$5="","",VLOOKUP(C17,'着順入力用'!$AX$5:$BC$107,6,FALSE))</f>
        <v>#VALUE!</v>
      </c>
      <c r="AP17" s="86">
        <f>IF('着順入力用'!$BD$5="","",VLOOKUP(C17,'着順入力用'!$BD$5:$BI$107,2,FALSE))</f>
      </c>
      <c r="AQ17" s="87">
        <f>IF('着順入力用'!$BD$5="","",VLOOKUP(C17,'着順入力用'!$BD$5:$BI$107,5,FALSE))</f>
      </c>
      <c r="AR17" s="83">
        <f>IF('着順入力用'!$BD$5="","",VLOOKUP(C17,'着順入力用'!$BD$5:$BI$107,6,FALSE))</f>
      </c>
      <c r="AS17" s="84">
        <f>IF('着順入力用'!$BJ$5="","",VLOOKUP(C17,'着順入力用'!$BJ$5:$BO$107,2,FALSE))</f>
      </c>
      <c r="AT17" s="85">
        <f>IF('着順入力用'!$BJ$5="","",VLOOKUP(C17,'着順入力用'!$BJ$5:$BO$107,5,FALSE))</f>
      </c>
      <c r="AU17" s="82">
        <f>IF('着順入力用'!$BJ$5="","",VLOOKUP(C17,'着順入力用'!$BJ$5:$BO$107,6,FALSE))</f>
      </c>
      <c r="AV17" s="84">
        <f>IF('着順入力用'!$BP$5="","",VLOOKUP(C17,'着順入力用'!$BP$5:$BU$107,2,FALSE))</f>
      </c>
      <c r="AW17" s="85">
        <f>IF('着順入力用'!$BP$5="","",VLOOKUP(C17,'着順入力用'!$BP$5:$BU$107,5,FALSE))</f>
      </c>
      <c r="AX17" s="82">
        <f>IF('着順入力用'!$BP$5="","",VLOOKUP(C17,'着順入力用'!$BP$5:$BU$107,6,FALSE))</f>
      </c>
      <c r="AY17" s="14" t="e">
        <f t="shared" si="26"/>
        <v>#VALUE!</v>
      </c>
      <c r="AZ17" s="14"/>
      <c r="BA17" s="14" t="e">
        <f t="shared" si="27"/>
        <v>#VALUE!</v>
      </c>
      <c r="BB17" s="14" t="e">
        <f t="shared" si="28"/>
        <v>#VALUE!</v>
      </c>
      <c r="BC17" s="40" t="e">
        <f t="shared" si="29"/>
        <v>#VALUE!</v>
      </c>
      <c r="BD17" s="14" t="e">
        <f t="shared" si="30"/>
        <v>#VALUE!</v>
      </c>
      <c r="BE17" s="40" t="e">
        <f t="shared" si="31"/>
        <v>#VALUE!</v>
      </c>
      <c r="BF17" s="14" t="e">
        <f t="shared" si="32"/>
        <v>#VALUE!</v>
      </c>
      <c r="BG17" s="40" t="e">
        <f t="shared" si="33"/>
        <v>#VALUE!</v>
      </c>
      <c r="BH17" s="14" t="e">
        <f t="shared" si="34"/>
        <v>#VALUE!</v>
      </c>
      <c r="BI17" s="40" t="str">
        <f t="shared" si="35"/>
        <v> </v>
      </c>
      <c r="BJ17" s="40" t="e">
        <f>IF(BZ17&lt;($BY$4+1),CD17," ")</f>
        <v>#VALUE!</v>
      </c>
      <c r="BK17" s="40"/>
      <c r="BL17" s="14"/>
      <c r="BM17" s="40" t="e">
        <f t="shared" si="36"/>
        <v>#VALUE!</v>
      </c>
      <c r="BN17" s="14" t="e">
        <f t="shared" si="37"/>
        <v>#VALUE!</v>
      </c>
      <c r="BO17" s="89"/>
      <c r="BP17" s="16" t="e">
        <f t="shared" si="38"/>
        <v>#VALUE!</v>
      </c>
      <c r="BQ17" s="18" t="e">
        <f t="shared" si="39"/>
        <v>#VALUE!</v>
      </c>
      <c r="BR17" s="37"/>
      <c r="BS17" s="14" t="e">
        <f t="shared" si="40"/>
        <v>#VALUE!</v>
      </c>
      <c r="BT17" s="18" t="e">
        <f t="shared" si="41"/>
        <v>#VALUE!</v>
      </c>
      <c r="BU17" s="14" t="e">
        <f t="shared" si="42"/>
        <v>#VALUE!</v>
      </c>
      <c r="BV17" s="18" t="e">
        <f t="shared" si="43"/>
        <v>#VALUE!</v>
      </c>
      <c r="BW17" s="14" t="e">
        <f t="shared" si="44"/>
        <v>#VALUE!</v>
      </c>
      <c r="BX17" s="18" t="e">
        <f t="shared" si="45"/>
        <v>#VALUE!</v>
      </c>
      <c r="BY17" s="14">
        <v>1000</v>
      </c>
      <c r="BZ17" s="18" t="e">
        <f t="shared" si="46"/>
        <v>#VALUE!</v>
      </c>
      <c r="CA17" s="14" t="e">
        <f t="shared" si="47"/>
        <v>#VALUE!</v>
      </c>
      <c r="CB17" s="18" t="e">
        <f t="shared" si="48"/>
        <v>#VALUE!</v>
      </c>
      <c r="CC17" s="14" t="e">
        <f t="shared" si="49"/>
        <v>#VALUE!</v>
      </c>
      <c r="CD17" s="18" t="e">
        <f t="shared" si="50"/>
        <v>#VALUE!</v>
      </c>
    </row>
    <row r="18" spans="1:82" ht="18.75" customHeight="1" hidden="1">
      <c r="A18" s="72" t="e">
        <f t="shared" si="0"/>
        <v>#VALUE!</v>
      </c>
      <c r="B18" s="17">
        <v>13</v>
      </c>
      <c r="C18" s="95"/>
      <c r="D18" s="50"/>
      <c r="E18" s="50"/>
      <c r="F18" s="24"/>
      <c r="G18" s="69"/>
      <c r="H18" s="75"/>
      <c r="I18" s="48"/>
      <c r="J18" s="42"/>
      <c r="K18" s="41"/>
      <c r="L18" s="15"/>
      <c r="M18" s="69" t="s">
        <v>182</v>
      </c>
      <c r="N18" s="69"/>
      <c r="O18" s="86" t="e">
        <f>IF('着順入力用'!$B$5="","",VLOOKUP(C18,'着順入力用'!$B$5:$G$107,2,FALSE))</f>
        <v>#VALUE!</v>
      </c>
      <c r="P18" s="87" t="e">
        <f>IF('着順入力用'!$B$5="","",VLOOKUP(C18,'着順入力用'!$B$5:$G$107,5,FALSE))</f>
        <v>#VALUE!</v>
      </c>
      <c r="Q18" s="83" t="e">
        <f>IF('着順入力用'!$B$5="","",VLOOKUP(C18,'着順入力用'!$B$5:$G$107,6,FALSE))</f>
        <v>#VALUE!</v>
      </c>
      <c r="R18" s="86" t="e">
        <f>IF('着順入力用'!$H$5="","",VLOOKUP(C18,'着順入力用'!$H$5:$M$107,2,FALSE))</f>
        <v>#VALUE!</v>
      </c>
      <c r="S18" s="87" t="e">
        <f>IF('着順入力用'!$H$5="","",VLOOKUP(C18,'着順入力用'!$H$5:$M$107,5,FALSE))</f>
        <v>#VALUE!</v>
      </c>
      <c r="T18" s="83" t="e">
        <f>IF('着順入力用'!$H$5="","",VLOOKUP(C18,'着順入力用'!$H$5:$M$107,6,FALSE))</f>
        <v>#VALUE!</v>
      </c>
      <c r="U18" s="86" t="e">
        <f>IF('着順入力用'!$N$5="","",VLOOKUP(C18,'着順入力用'!$N$5:$S$107,2,FALSE))</f>
        <v>#VALUE!</v>
      </c>
      <c r="V18" s="87" t="e">
        <f>IF('着順入力用'!$N$5="","",VLOOKUP(C18,'着順入力用'!$N$5:$S$107,5,FALSE))</f>
        <v>#VALUE!</v>
      </c>
      <c r="W18" s="83" t="e">
        <f>IF('着順入力用'!$N$5="","",VLOOKUP(C18,'着順入力用'!$N$5:$S$107,6,FALSE))</f>
        <v>#VALUE!</v>
      </c>
      <c r="X18" s="86" t="e">
        <f>IF('着順入力用'!$T$5="","",VLOOKUP(C18,'着順入力用'!$T$5:$Y$107,2,FALSE))</f>
        <v>#VALUE!</v>
      </c>
      <c r="Y18" s="87" t="e">
        <f>IF('着順入力用'!$T$5="","",VLOOKUP(C18,'着順入力用'!$T$5:$Y$107,5,FALSE))</f>
        <v>#VALUE!</v>
      </c>
      <c r="Z18" s="83" t="e">
        <f>IF('着順入力用'!$T$5="","",VLOOKUP(C18,'着順入力用'!$T$5:$Y$107,6,FALSE))</f>
        <v>#VALUE!</v>
      </c>
      <c r="AA18" s="86" t="e">
        <f>IF('着順入力用'!$Z$5="","",VLOOKUP(C18,'着順入力用'!$Z$5:$AE$107,2,FALSE))</f>
        <v>#VALUE!</v>
      </c>
      <c r="AB18" s="87" t="e">
        <f>IF('着順入力用'!$Z$5="","",VLOOKUP(C18,'着順入力用'!$Z$5:$AE$107,5,FALSE))</f>
        <v>#VALUE!</v>
      </c>
      <c r="AC18" s="83" t="e">
        <f>IF('着順入力用'!$Z$5="","",VLOOKUP(C18,'着順入力用'!$Z$5:$AE$107,6,FALSE))</f>
        <v>#VALUE!</v>
      </c>
      <c r="AD18" s="86" t="e">
        <f>IF('着順入力用'!$AF$5="","",VLOOKUP(C18,'着順入力用'!$AF$5:$AK$107,2,FALSE))</f>
        <v>#VALUE!</v>
      </c>
      <c r="AE18" s="87" t="e">
        <f>IF('着順入力用'!$AF$5="","",VLOOKUP(C18,'着順入力用'!$AF$5:$AK$107,5,FALSE))</f>
        <v>#VALUE!</v>
      </c>
      <c r="AF18" s="83" t="e">
        <f>IF('着順入力用'!$AF$5="","",VLOOKUP(C18,'着順入力用'!$AF$5:$AK$107,6,FALSE))</f>
        <v>#VALUE!</v>
      </c>
      <c r="AG18" s="86" t="e">
        <f>IF('着順入力用'!$AL$5="","",VLOOKUP(C18,'着順入力用'!$AL$5:$AQ$107,2,FALSE))</f>
        <v>#VALUE!</v>
      </c>
      <c r="AH18" s="87" t="e">
        <f>IF('着順入力用'!$AL$5="","",VLOOKUP(C18,'着順入力用'!$AL$5:$AQ$107,5,FALSE))</f>
        <v>#VALUE!</v>
      </c>
      <c r="AI18" s="83" t="e">
        <f>IF('着順入力用'!$AL$5="","",VLOOKUP(C18,'着順入力用'!$AL$5:$AQ$107,6,FALSE))</f>
        <v>#VALUE!</v>
      </c>
      <c r="AJ18" s="86" t="e">
        <f>IF('着順入力用'!$AR$5="","",VLOOKUP(C18,'着順入力用'!$AR$5:$AW$107,2,FALSE))</f>
        <v>#VALUE!</v>
      </c>
      <c r="AK18" s="87" t="e">
        <f>IF('着順入力用'!$AR$5="","",VLOOKUP(C18,'着順入力用'!$AR$5:$AW$107,5,FALSE))</f>
        <v>#VALUE!</v>
      </c>
      <c r="AL18" s="83" t="e">
        <f>IF('着順入力用'!$AR$5="","",VLOOKUP(C18,'着順入力用'!$AR$5:$AW$107,6,FALSE))</f>
        <v>#VALUE!</v>
      </c>
      <c r="AM18" s="86" t="e">
        <f>IF('着順入力用'!$AX$5="","",VLOOKUP(C18,'着順入力用'!$AX$5:$BC$107,2,FALSE))</f>
        <v>#VALUE!</v>
      </c>
      <c r="AN18" s="87" t="e">
        <f>IF('着順入力用'!$AX$5="","",VLOOKUP(C18,'着順入力用'!$AX$5:$BC$107,5,FALSE))</f>
        <v>#VALUE!</v>
      </c>
      <c r="AO18" s="83" t="e">
        <f>IF('着順入力用'!$AX$5="","",VLOOKUP(C18,'着順入力用'!$AX$5:$BC$107,6,FALSE))</f>
        <v>#VALUE!</v>
      </c>
      <c r="AP18" s="86">
        <f>IF('着順入力用'!$BD$5="","",VLOOKUP(C18,'着順入力用'!$BD$5:$BI$107,2,FALSE))</f>
      </c>
      <c r="AQ18" s="87">
        <f>IF('着順入力用'!$BD$5="","",VLOOKUP(C18,'着順入力用'!$BD$5:$BI$107,5,FALSE))</f>
      </c>
      <c r="AR18" s="83">
        <f>IF('着順入力用'!$BD$5="","",VLOOKUP(C18,'着順入力用'!$BD$5:$BI$107,6,FALSE))</f>
      </c>
      <c r="AS18" s="84">
        <f>IF('着順入力用'!$BJ$5="","",VLOOKUP(C18,'着順入力用'!$BJ$5:$BO$107,2,FALSE))</f>
      </c>
      <c r="AT18" s="85">
        <f>IF('着順入力用'!$BJ$5="","",VLOOKUP(C18,'着順入力用'!$BJ$5:$BO$107,5,FALSE))</f>
      </c>
      <c r="AU18" s="82">
        <f>IF('着順入力用'!$BJ$5="","",VLOOKUP(C18,'着順入力用'!$BJ$5:$BO$107,6,FALSE))</f>
      </c>
      <c r="AV18" s="84">
        <f>IF('着順入力用'!$BP$5="","",VLOOKUP(C18,'着順入力用'!$BP$5:$BU$107,2,FALSE))</f>
      </c>
      <c r="AW18" s="85">
        <f>IF('着順入力用'!$BP$5="","",VLOOKUP(C18,'着順入力用'!$BP$5:$BU$107,5,FALSE))</f>
      </c>
      <c r="AX18" s="82">
        <f>IF('着順入力用'!$BP$5="","",VLOOKUP(C18,'着順入力用'!$BP$5:$BU$107,6,FALSE))</f>
      </c>
      <c r="AY18" s="14" t="e">
        <f t="shared" si="26"/>
        <v>#VALUE!</v>
      </c>
      <c r="AZ18" s="14"/>
      <c r="BA18" s="14" t="e">
        <f t="shared" si="27"/>
        <v>#VALUE!</v>
      </c>
      <c r="BB18" s="14" t="e">
        <f t="shared" si="28"/>
        <v>#VALUE!</v>
      </c>
      <c r="BC18" s="40" t="e">
        <f t="shared" si="29"/>
        <v>#VALUE!</v>
      </c>
      <c r="BD18" s="14" t="e">
        <f t="shared" si="30"/>
        <v>#VALUE!</v>
      </c>
      <c r="BE18" s="40" t="e">
        <f t="shared" si="31"/>
        <v>#VALUE!</v>
      </c>
      <c r="BF18" s="14" t="e">
        <f t="shared" si="32"/>
        <v>#VALUE!</v>
      </c>
      <c r="BG18" s="40" t="e">
        <f t="shared" si="33"/>
        <v>#VALUE!</v>
      </c>
      <c r="BH18" s="14" t="e">
        <f t="shared" si="34"/>
        <v>#VALUE!</v>
      </c>
      <c r="BI18" s="40" t="str">
        <f t="shared" si="35"/>
        <v> </v>
      </c>
      <c r="BJ18" s="40" t="e">
        <f>IF(BZ18&lt;($BY$4+1),CD18," ")</f>
        <v>#VALUE!</v>
      </c>
      <c r="BK18" s="40"/>
      <c r="BL18" s="14"/>
      <c r="BM18" s="40" t="e">
        <f t="shared" si="36"/>
        <v>#VALUE!</v>
      </c>
      <c r="BN18" s="14" t="e">
        <f t="shared" si="37"/>
        <v>#VALUE!</v>
      </c>
      <c r="BO18" s="89"/>
      <c r="BP18" s="16" t="e">
        <f t="shared" si="38"/>
        <v>#VALUE!</v>
      </c>
      <c r="BQ18" s="18" t="e">
        <f t="shared" si="39"/>
        <v>#VALUE!</v>
      </c>
      <c r="BR18" s="37"/>
      <c r="BS18" s="14" t="e">
        <f t="shared" si="40"/>
        <v>#VALUE!</v>
      </c>
      <c r="BT18" s="18" t="e">
        <f t="shared" si="41"/>
        <v>#VALUE!</v>
      </c>
      <c r="BU18" s="14" t="e">
        <f t="shared" si="42"/>
        <v>#VALUE!</v>
      </c>
      <c r="BV18" s="18" t="e">
        <f t="shared" si="43"/>
        <v>#VALUE!</v>
      </c>
      <c r="BW18" s="14" t="e">
        <f t="shared" si="44"/>
        <v>#VALUE!</v>
      </c>
      <c r="BX18" s="18" t="e">
        <f t="shared" si="45"/>
        <v>#VALUE!</v>
      </c>
      <c r="BY18" s="14">
        <v>1000</v>
      </c>
      <c r="BZ18" s="18" t="e">
        <f t="shared" si="46"/>
        <v>#VALUE!</v>
      </c>
      <c r="CA18" s="14" t="e">
        <f t="shared" si="47"/>
        <v>#VALUE!</v>
      </c>
      <c r="CB18" s="18" t="e">
        <f t="shared" si="48"/>
        <v>#VALUE!</v>
      </c>
      <c r="CC18" s="14" t="e">
        <f t="shared" si="49"/>
        <v>#VALUE!</v>
      </c>
      <c r="CD18" s="18" t="e">
        <f t="shared" si="50"/>
        <v>#VALUE!</v>
      </c>
    </row>
    <row r="19" spans="1:82" ht="18.75" customHeight="1" hidden="1">
      <c r="A19" s="72" t="e">
        <f t="shared" si="0"/>
        <v>#VALUE!</v>
      </c>
      <c r="B19" s="17">
        <v>14</v>
      </c>
      <c r="C19" s="95"/>
      <c r="D19" s="50"/>
      <c r="E19" s="50"/>
      <c r="F19" s="24"/>
      <c r="G19" s="69"/>
      <c r="H19" s="75"/>
      <c r="I19" s="48"/>
      <c r="J19" s="42"/>
      <c r="K19" s="17"/>
      <c r="L19" s="15"/>
      <c r="M19" s="69" t="s">
        <v>181</v>
      </c>
      <c r="N19" s="69"/>
      <c r="O19" s="86" t="e">
        <f>IF('着順入力用'!$B$5="","",VLOOKUP(C19,'着順入力用'!$B$5:$G$107,2,FALSE))</f>
        <v>#VALUE!</v>
      </c>
      <c r="P19" s="87" t="e">
        <f>IF('着順入力用'!$B$5="","",VLOOKUP(C19,'着順入力用'!$B$5:$G$107,5,FALSE))</f>
        <v>#VALUE!</v>
      </c>
      <c r="Q19" s="83" t="e">
        <f>IF('着順入力用'!$B$5="","",VLOOKUP(C19,'着順入力用'!$B$5:$G$107,6,FALSE))</f>
        <v>#VALUE!</v>
      </c>
      <c r="R19" s="86" t="e">
        <f>IF('着順入力用'!$H$5="","",VLOOKUP(C19,'着順入力用'!$H$5:$M$107,2,FALSE))</f>
        <v>#VALUE!</v>
      </c>
      <c r="S19" s="87" t="e">
        <f>IF('着順入力用'!$H$5="","",VLOOKUP(C19,'着順入力用'!$H$5:$M$107,5,FALSE))</f>
        <v>#VALUE!</v>
      </c>
      <c r="T19" s="83" t="e">
        <f>IF('着順入力用'!$H$5="","",VLOOKUP(C19,'着順入力用'!$H$5:$M$107,6,FALSE))</f>
        <v>#VALUE!</v>
      </c>
      <c r="U19" s="86" t="e">
        <f>IF('着順入力用'!$N$5="","",VLOOKUP(C19,'着順入力用'!$N$5:$S$107,2,FALSE))</f>
        <v>#VALUE!</v>
      </c>
      <c r="V19" s="87" t="e">
        <f>IF('着順入力用'!$N$5="","",VLOOKUP(C19,'着順入力用'!$N$5:$S$107,5,FALSE))</f>
        <v>#VALUE!</v>
      </c>
      <c r="W19" s="83" t="e">
        <f>IF('着順入力用'!$N$5="","",VLOOKUP(C19,'着順入力用'!$N$5:$S$107,6,FALSE))</f>
        <v>#VALUE!</v>
      </c>
      <c r="X19" s="86" t="e">
        <f>IF('着順入力用'!$T$5="","",VLOOKUP(C19,'着順入力用'!$T$5:$Y$107,2,FALSE))</f>
        <v>#VALUE!</v>
      </c>
      <c r="Y19" s="87" t="e">
        <f>IF('着順入力用'!$T$5="","",VLOOKUP(C19,'着順入力用'!$T$5:$Y$107,5,FALSE))</f>
        <v>#VALUE!</v>
      </c>
      <c r="Z19" s="83" t="e">
        <f>IF('着順入力用'!$T$5="","",VLOOKUP(C19,'着順入力用'!$T$5:$Y$107,6,FALSE))</f>
        <v>#VALUE!</v>
      </c>
      <c r="AA19" s="86" t="e">
        <f>IF('着順入力用'!$Z$5="","",VLOOKUP(C19,'着順入力用'!$Z$5:$AE$107,2,FALSE))</f>
        <v>#VALUE!</v>
      </c>
      <c r="AB19" s="87" t="e">
        <f>IF('着順入力用'!$Z$5="","",VLOOKUP(C19,'着順入力用'!$Z$5:$AE$107,5,FALSE))</f>
        <v>#VALUE!</v>
      </c>
      <c r="AC19" s="83" t="e">
        <f>IF('着順入力用'!$Z$5="","",VLOOKUP(C19,'着順入力用'!$Z$5:$AE$107,6,FALSE))</f>
        <v>#VALUE!</v>
      </c>
      <c r="AD19" s="86" t="e">
        <f>IF('着順入力用'!$AF$5="","",VLOOKUP(C19,'着順入力用'!$AF$5:$AK$107,2,FALSE))</f>
        <v>#VALUE!</v>
      </c>
      <c r="AE19" s="87" t="e">
        <f>IF('着順入力用'!$AF$5="","",VLOOKUP(C19,'着順入力用'!$AF$5:$AK$107,5,FALSE))</f>
        <v>#VALUE!</v>
      </c>
      <c r="AF19" s="83" t="e">
        <f>IF('着順入力用'!$AF$5="","",VLOOKUP(C19,'着順入力用'!$AF$5:$AK$107,6,FALSE))</f>
        <v>#VALUE!</v>
      </c>
      <c r="AG19" s="86" t="e">
        <f>IF('着順入力用'!$AL$5="","",VLOOKUP(C19,'着順入力用'!$AL$5:$AQ$107,2,FALSE))</f>
        <v>#VALUE!</v>
      </c>
      <c r="AH19" s="87" t="e">
        <f>IF('着順入力用'!$AL$5="","",VLOOKUP(C19,'着順入力用'!$AL$5:$AQ$107,5,FALSE))</f>
        <v>#VALUE!</v>
      </c>
      <c r="AI19" s="83" t="e">
        <f>IF('着順入力用'!$AL$5="","",VLOOKUP(C19,'着順入力用'!$AL$5:$AQ$107,6,FALSE))</f>
        <v>#VALUE!</v>
      </c>
      <c r="AJ19" s="86" t="e">
        <f>IF('着順入力用'!$AR$5="","",VLOOKUP(C19,'着順入力用'!$AR$5:$AW$107,2,FALSE))</f>
        <v>#VALUE!</v>
      </c>
      <c r="AK19" s="87" t="e">
        <f>IF('着順入力用'!$AR$5="","",VLOOKUP(C19,'着順入力用'!$AR$5:$AW$107,5,FALSE))</f>
        <v>#VALUE!</v>
      </c>
      <c r="AL19" s="83" t="e">
        <f>IF('着順入力用'!$AR$5="","",VLOOKUP(C19,'着順入力用'!$AR$5:$AW$107,6,FALSE))</f>
        <v>#VALUE!</v>
      </c>
      <c r="AM19" s="86" t="e">
        <f>IF('着順入力用'!$AX$5="","",VLOOKUP(C19,'着順入力用'!$AX$5:$BC$107,2,FALSE))</f>
        <v>#VALUE!</v>
      </c>
      <c r="AN19" s="87" t="e">
        <f>IF('着順入力用'!$AX$5="","",VLOOKUP(C19,'着順入力用'!$AX$5:$BC$107,5,FALSE))</f>
        <v>#VALUE!</v>
      </c>
      <c r="AO19" s="83" t="e">
        <f>IF('着順入力用'!$AX$5="","",VLOOKUP(C19,'着順入力用'!$AX$5:$BC$107,6,FALSE))</f>
        <v>#VALUE!</v>
      </c>
      <c r="AP19" s="86">
        <f>IF('着順入力用'!$BD$5="","",VLOOKUP(C19,'着順入力用'!$BD$5:$BI$107,2,FALSE))</f>
      </c>
      <c r="AQ19" s="87">
        <f>IF('着順入力用'!$BD$5="","",VLOOKUP(C19,'着順入力用'!$BD$5:$BI$107,5,FALSE))</f>
      </c>
      <c r="AR19" s="83">
        <f>IF('着順入力用'!$BD$5="","",VLOOKUP(C19,'着順入力用'!$BD$5:$BI$107,6,FALSE))</f>
      </c>
      <c r="AS19" s="84">
        <f>IF('着順入力用'!$BJ$5="","",VLOOKUP(C19,'着順入力用'!$BJ$5:$BO$107,2,FALSE))</f>
      </c>
      <c r="AT19" s="85">
        <f>IF('着順入力用'!$BJ$5="","",VLOOKUP(C19,'着順入力用'!$BJ$5:$BO$107,5,FALSE))</f>
      </c>
      <c r="AU19" s="82">
        <f>IF('着順入力用'!$BJ$5="","",VLOOKUP(C19,'着順入力用'!$BJ$5:$BO$107,6,FALSE))</f>
      </c>
      <c r="AV19" s="84">
        <f>IF('着順入力用'!$BP$5="","",VLOOKUP(C19,'着順入力用'!$BP$5:$BU$107,2,FALSE))</f>
      </c>
      <c r="AW19" s="85">
        <f>IF('着順入力用'!$BP$5="","",VLOOKUP(C19,'着順入力用'!$BP$5:$BU$107,5,FALSE))</f>
      </c>
      <c r="AX19" s="82">
        <f>IF('着順入力用'!$BP$5="","",VLOOKUP(C19,'着順入力用'!$BP$5:$BU$107,6,FALSE))</f>
      </c>
      <c r="AY19" s="14" t="e">
        <f t="shared" si="26"/>
        <v>#VALUE!</v>
      </c>
      <c r="AZ19" s="14"/>
      <c r="BA19" s="14" t="e">
        <f t="shared" si="27"/>
        <v>#VALUE!</v>
      </c>
      <c r="BB19" s="14" t="e">
        <f t="shared" si="28"/>
        <v>#VALUE!</v>
      </c>
      <c r="BC19" s="40" t="e">
        <f t="shared" si="29"/>
        <v>#VALUE!</v>
      </c>
      <c r="BD19" s="14" t="e">
        <f t="shared" si="30"/>
        <v>#VALUE!</v>
      </c>
      <c r="BE19" s="40" t="e">
        <f t="shared" si="31"/>
        <v>#VALUE!</v>
      </c>
      <c r="BF19" s="14" t="e">
        <f t="shared" si="32"/>
        <v>#VALUE!</v>
      </c>
      <c r="BG19" s="40" t="e">
        <f t="shared" si="33"/>
        <v>#VALUE!</v>
      </c>
      <c r="BH19" s="14" t="e">
        <f t="shared" si="34"/>
        <v>#VALUE!</v>
      </c>
      <c r="BI19" s="40" t="str">
        <f t="shared" si="35"/>
        <v> </v>
      </c>
      <c r="BJ19" s="40" t="e">
        <f>BZ19</f>
        <v>#VALUE!</v>
      </c>
      <c r="BK19" s="40"/>
      <c r="BL19" s="14"/>
      <c r="BM19" s="40" t="e">
        <f t="shared" si="36"/>
        <v>#VALUE!</v>
      </c>
      <c r="BN19" s="14" t="e">
        <f t="shared" si="37"/>
        <v>#VALUE!</v>
      </c>
      <c r="BO19" s="89"/>
      <c r="BP19" s="16" t="e">
        <f t="shared" si="38"/>
        <v>#VALUE!</v>
      </c>
      <c r="BQ19" s="18" t="e">
        <f t="shared" si="39"/>
        <v>#VALUE!</v>
      </c>
      <c r="BR19" s="37"/>
      <c r="BS19" s="14" t="e">
        <f t="shared" si="40"/>
        <v>#VALUE!</v>
      </c>
      <c r="BT19" s="18" t="e">
        <f t="shared" si="41"/>
        <v>#VALUE!</v>
      </c>
      <c r="BU19" s="14" t="e">
        <f t="shared" si="42"/>
        <v>#VALUE!</v>
      </c>
      <c r="BV19" s="18" t="e">
        <f t="shared" si="43"/>
        <v>#VALUE!</v>
      </c>
      <c r="BW19" s="14" t="e">
        <f t="shared" si="44"/>
        <v>#VALUE!</v>
      </c>
      <c r="BX19" s="18" t="e">
        <f t="shared" si="45"/>
        <v>#VALUE!</v>
      </c>
      <c r="BY19" s="14">
        <f>IF(M19=$BY$5,BA19,1000)</f>
        <v>1000</v>
      </c>
      <c r="BZ19" s="18" t="e">
        <f t="shared" si="46"/>
        <v>#VALUE!</v>
      </c>
      <c r="CA19" s="14" t="e">
        <f t="shared" si="47"/>
        <v>#VALUE!</v>
      </c>
      <c r="CB19" s="18" t="e">
        <f t="shared" si="48"/>
        <v>#VALUE!</v>
      </c>
      <c r="CC19" s="14" t="e">
        <f t="shared" si="49"/>
        <v>#VALUE!</v>
      </c>
      <c r="CD19" s="18" t="e">
        <f t="shared" si="50"/>
        <v>#VALUE!</v>
      </c>
    </row>
    <row r="20" spans="1:82" ht="18.75" customHeight="1" hidden="1">
      <c r="A20" s="72" t="e">
        <f t="shared" si="0"/>
        <v>#VALUE!</v>
      </c>
      <c r="B20" s="17">
        <v>15</v>
      </c>
      <c r="C20" s="95"/>
      <c r="D20" s="50"/>
      <c r="E20" s="50"/>
      <c r="F20" s="24"/>
      <c r="G20" s="69"/>
      <c r="H20" s="75"/>
      <c r="I20" s="47"/>
      <c r="J20" s="42"/>
      <c r="K20" s="17"/>
      <c r="L20" s="15"/>
      <c r="M20" s="69" t="s">
        <v>180</v>
      </c>
      <c r="N20" s="69"/>
      <c r="O20" s="86" t="e">
        <f>IF('着順入力用'!$B$5="","",VLOOKUP(C20,'着順入力用'!$B$5:$G$107,2,FALSE))</f>
        <v>#VALUE!</v>
      </c>
      <c r="P20" s="87" t="e">
        <f>IF('着順入力用'!$B$5="","",VLOOKUP(C20,'着順入力用'!$B$5:$G$107,5,FALSE))</f>
        <v>#VALUE!</v>
      </c>
      <c r="Q20" s="83" t="e">
        <f>IF('着順入力用'!$B$5="","",VLOOKUP(C20,'着順入力用'!$B$5:$G$107,6,FALSE))</f>
        <v>#VALUE!</v>
      </c>
      <c r="R20" s="86" t="e">
        <f>IF('着順入力用'!$H$5="","",VLOOKUP(C20,'着順入力用'!$H$5:$M$107,2,FALSE))</f>
        <v>#VALUE!</v>
      </c>
      <c r="S20" s="87" t="e">
        <f>IF('着順入力用'!$H$5="","",VLOOKUP(C20,'着順入力用'!$H$5:$M$107,5,FALSE))</f>
        <v>#VALUE!</v>
      </c>
      <c r="T20" s="83" t="e">
        <f>IF('着順入力用'!$H$5="","",VLOOKUP(C20,'着順入力用'!$H$5:$M$107,6,FALSE))</f>
        <v>#VALUE!</v>
      </c>
      <c r="U20" s="86" t="e">
        <f>IF('着順入力用'!$N$5="","",VLOOKUP(C20,'着順入力用'!$N$5:$S$107,2,FALSE))</f>
        <v>#VALUE!</v>
      </c>
      <c r="V20" s="87" t="e">
        <f>IF('着順入力用'!$N$5="","",VLOOKUP(C20,'着順入力用'!$N$5:$S$107,5,FALSE))</f>
        <v>#VALUE!</v>
      </c>
      <c r="W20" s="83" t="e">
        <f>IF('着順入力用'!$N$5="","",VLOOKUP(C20,'着順入力用'!$N$5:$S$107,6,FALSE))</f>
        <v>#VALUE!</v>
      </c>
      <c r="X20" s="86" t="e">
        <f>IF('着順入力用'!$T$5="","",VLOOKUP(C20,'着順入力用'!$T$5:$Y$107,2,FALSE))</f>
        <v>#VALUE!</v>
      </c>
      <c r="Y20" s="87" t="e">
        <f>IF('着順入力用'!$T$5="","",VLOOKUP(C20,'着順入力用'!$T$5:$Y$107,5,FALSE))</f>
        <v>#VALUE!</v>
      </c>
      <c r="Z20" s="83" t="e">
        <f>IF('着順入力用'!$T$5="","",VLOOKUP(C20,'着順入力用'!$T$5:$Y$107,6,FALSE))</f>
        <v>#VALUE!</v>
      </c>
      <c r="AA20" s="86" t="e">
        <f>IF('着順入力用'!$Z$5="","",VLOOKUP(C20,'着順入力用'!$Z$5:$AE$107,2,FALSE))</f>
        <v>#VALUE!</v>
      </c>
      <c r="AB20" s="87" t="e">
        <f>IF('着順入力用'!$Z$5="","",VLOOKUP(C20,'着順入力用'!$Z$5:$AE$107,5,FALSE))</f>
        <v>#VALUE!</v>
      </c>
      <c r="AC20" s="83" t="e">
        <f>IF('着順入力用'!$Z$5="","",VLOOKUP(C20,'着順入力用'!$Z$5:$AE$107,6,FALSE))</f>
        <v>#VALUE!</v>
      </c>
      <c r="AD20" s="86" t="e">
        <f>IF('着順入力用'!$AF$5="","",VLOOKUP(C20,'着順入力用'!$AF$5:$AK$107,2,FALSE))</f>
        <v>#VALUE!</v>
      </c>
      <c r="AE20" s="87" t="e">
        <f>IF('着順入力用'!$AF$5="","",VLOOKUP(C20,'着順入力用'!$AF$5:$AK$107,5,FALSE))</f>
        <v>#VALUE!</v>
      </c>
      <c r="AF20" s="83" t="e">
        <f>IF('着順入力用'!$AF$5="","",VLOOKUP(C20,'着順入力用'!$AF$5:$AK$107,6,FALSE))</f>
        <v>#VALUE!</v>
      </c>
      <c r="AG20" s="86" t="e">
        <f>IF('着順入力用'!$AL$5="","",VLOOKUP(C20,'着順入力用'!$AL$5:$AQ$107,2,FALSE))</f>
        <v>#VALUE!</v>
      </c>
      <c r="AH20" s="87" t="e">
        <f>IF('着順入力用'!$AL$5="","",VLOOKUP(C20,'着順入力用'!$AL$5:$AQ$107,5,FALSE))</f>
        <v>#VALUE!</v>
      </c>
      <c r="AI20" s="83" t="e">
        <f>IF('着順入力用'!$AL$5="","",VLOOKUP(C20,'着順入力用'!$AL$5:$AQ$107,6,FALSE))</f>
        <v>#VALUE!</v>
      </c>
      <c r="AJ20" s="86" t="e">
        <f>IF('着順入力用'!$AR$5="","",VLOOKUP(C20,'着順入力用'!$AR$5:$AW$107,2,FALSE))</f>
        <v>#VALUE!</v>
      </c>
      <c r="AK20" s="87" t="e">
        <f>IF('着順入力用'!$AR$5="","",VLOOKUP(C20,'着順入力用'!$AR$5:$AW$107,5,FALSE))</f>
        <v>#VALUE!</v>
      </c>
      <c r="AL20" s="83" t="e">
        <f>IF('着順入力用'!$AR$5="","",VLOOKUP(C20,'着順入力用'!$AR$5:$AW$107,6,FALSE))</f>
        <v>#VALUE!</v>
      </c>
      <c r="AM20" s="86" t="e">
        <f>IF('着順入力用'!$AX$5="","",VLOOKUP(C20,'着順入力用'!$AX$5:$BC$107,2,FALSE))</f>
        <v>#VALUE!</v>
      </c>
      <c r="AN20" s="87" t="e">
        <f>IF('着順入力用'!$AX$5="","",VLOOKUP(C20,'着順入力用'!$AX$5:$BC$107,5,FALSE))</f>
        <v>#VALUE!</v>
      </c>
      <c r="AO20" s="83" t="e">
        <f>IF('着順入力用'!$AX$5="","",VLOOKUP(C20,'着順入力用'!$AX$5:$BC$107,6,FALSE))</f>
        <v>#VALUE!</v>
      </c>
      <c r="AP20" s="86">
        <f>IF('着順入力用'!$BD$5="","",VLOOKUP(C20,'着順入力用'!$BD$5:$BI$107,2,FALSE))</f>
      </c>
      <c r="AQ20" s="87">
        <f>IF('着順入力用'!$BD$5="","",VLOOKUP(C20,'着順入力用'!$BD$5:$BI$107,5,FALSE))</f>
      </c>
      <c r="AR20" s="83">
        <f>IF('着順入力用'!$BD$5="","",VLOOKUP(C20,'着順入力用'!$BD$5:$BI$107,6,FALSE))</f>
      </c>
      <c r="AS20" s="84">
        <f>IF('着順入力用'!$BJ$5="","",VLOOKUP(C20,'着順入力用'!$BJ$5:$BO$107,2,FALSE))</f>
      </c>
      <c r="AT20" s="85">
        <f>IF('着順入力用'!$BJ$5="","",VLOOKUP(C20,'着順入力用'!$BJ$5:$BO$107,5,FALSE))</f>
      </c>
      <c r="AU20" s="82">
        <f>IF('着順入力用'!$BJ$5="","",VLOOKUP(C20,'着順入力用'!$BJ$5:$BO$107,6,FALSE))</f>
      </c>
      <c r="AV20" s="84">
        <f>IF('着順入力用'!$BP$5="","",VLOOKUP(C20,'着順入力用'!$BP$5:$BU$107,2,FALSE))</f>
      </c>
      <c r="AW20" s="85">
        <f>IF('着順入力用'!$BP$5="","",VLOOKUP(C20,'着順入力用'!$BP$5:$BU$107,5,FALSE))</f>
      </c>
      <c r="AX20" s="82">
        <f>IF('着順入力用'!$BP$5="","",VLOOKUP(C20,'着順入力用'!$BP$5:$BU$107,6,FALSE))</f>
      </c>
      <c r="AY20" s="14" t="e">
        <f t="shared" si="26"/>
        <v>#VALUE!</v>
      </c>
      <c r="AZ20" s="14"/>
      <c r="BA20" s="14" t="e">
        <f t="shared" si="27"/>
        <v>#VALUE!</v>
      </c>
      <c r="BB20" s="14" t="e">
        <f t="shared" si="28"/>
        <v>#VALUE!</v>
      </c>
      <c r="BC20" s="40" t="e">
        <f t="shared" si="29"/>
        <v>#VALUE!</v>
      </c>
      <c r="BD20" s="14" t="e">
        <f t="shared" si="30"/>
        <v>#VALUE!</v>
      </c>
      <c r="BE20" s="40" t="e">
        <f t="shared" si="31"/>
        <v>#VALUE!</v>
      </c>
      <c r="BF20" s="14" t="e">
        <f t="shared" si="32"/>
        <v>#VALUE!</v>
      </c>
      <c r="BG20" s="40" t="e">
        <f t="shared" si="33"/>
        <v>#VALUE!</v>
      </c>
      <c r="BH20" s="14" t="e">
        <f t="shared" si="34"/>
        <v>#VALUE!</v>
      </c>
      <c r="BI20" s="40" t="str">
        <f t="shared" si="35"/>
        <v> </v>
      </c>
      <c r="BJ20" s="40" t="e">
        <f>IF(BZ20&lt;($BY$4+1),CD20," ")</f>
        <v>#VALUE!</v>
      </c>
      <c r="BK20" s="40"/>
      <c r="BL20" s="14"/>
      <c r="BM20" s="40" t="e">
        <f t="shared" si="36"/>
        <v>#VALUE!</v>
      </c>
      <c r="BN20" s="14" t="e">
        <f t="shared" si="37"/>
        <v>#VALUE!</v>
      </c>
      <c r="BO20" s="89"/>
      <c r="BP20" s="16" t="e">
        <f t="shared" si="38"/>
        <v>#VALUE!</v>
      </c>
      <c r="BQ20" s="18" t="e">
        <f t="shared" si="39"/>
        <v>#VALUE!</v>
      </c>
      <c r="BR20" s="37"/>
      <c r="BS20" s="14" t="e">
        <f t="shared" si="40"/>
        <v>#VALUE!</v>
      </c>
      <c r="BT20" s="18" t="e">
        <f t="shared" si="41"/>
        <v>#VALUE!</v>
      </c>
      <c r="BU20" s="14" t="e">
        <f t="shared" si="42"/>
        <v>#VALUE!</v>
      </c>
      <c r="BV20" s="18" t="e">
        <f t="shared" si="43"/>
        <v>#VALUE!</v>
      </c>
      <c r="BW20" s="14" t="e">
        <f t="shared" si="44"/>
        <v>#VALUE!</v>
      </c>
      <c r="BX20" s="18" t="e">
        <f t="shared" si="45"/>
        <v>#VALUE!</v>
      </c>
      <c r="BY20" s="14">
        <v>1000</v>
      </c>
      <c r="BZ20" s="18" t="e">
        <f t="shared" si="46"/>
        <v>#VALUE!</v>
      </c>
      <c r="CA20" s="14" t="e">
        <f t="shared" si="47"/>
        <v>#VALUE!</v>
      </c>
      <c r="CB20" s="18" t="e">
        <f t="shared" si="48"/>
        <v>#VALUE!</v>
      </c>
      <c r="CC20" s="14" t="e">
        <f t="shared" si="49"/>
        <v>#VALUE!</v>
      </c>
      <c r="CD20" s="18" t="e">
        <f t="shared" si="50"/>
        <v>#VALUE!</v>
      </c>
    </row>
    <row r="21" spans="1:82" ht="18.75" customHeight="1" hidden="1">
      <c r="A21" s="72" t="e">
        <f t="shared" si="0"/>
        <v>#VALUE!</v>
      </c>
      <c r="B21" s="17">
        <v>16</v>
      </c>
      <c r="C21" s="95"/>
      <c r="D21" s="50"/>
      <c r="E21" s="50"/>
      <c r="F21" s="73"/>
      <c r="G21" s="68"/>
      <c r="H21" s="74"/>
      <c r="I21" s="47"/>
      <c r="J21" s="42"/>
      <c r="K21" s="17"/>
      <c r="L21" s="17"/>
      <c r="M21" s="68" t="s">
        <v>180</v>
      </c>
      <c r="N21" s="68"/>
      <c r="O21" s="86" t="e">
        <f>IF('着順入力用'!$B$5="","",VLOOKUP(C21,'着順入力用'!$B$5:$G$107,2,FALSE))</f>
        <v>#VALUE!</v>
      </c>
      <c r="P21" s="87" t="e">
        <f>IF('着順入力用'!$B$5="","",VLOOKUP(C21,'着順入力用'!$B$5:$G$107,5,FALSE))</f>
        <v>#VALUE!</v>
      </c>
      <c r="Q21" s="83" t="e">
        <f>IF('着順入力用'!$B$5="","",VLOOKUP(C21,'着順入力用'!$B$5:$G$107,6,FALSE))</f>
        <v>#VALUE!</v>
      </c>
      <c r="R21" s="86" t="e">
        <f>IF('着順入力用'!$H$5="","",VLOOKUP(C21,'着順入力用'!$H$5:$M$107,2,FALSE))</f>
        <v>#VALUE!</v>
      </c>
      <c r="S21" s="87" t="e">
        <f>IF('着順入力用'!$H$5="","",VLOOKUP(C21,'着順入力用'!$H$5:$M$107,5,FALSE))</f>
        <v>#VALUE!</v>
      </c>
      <c r="T21" s="83" t="e">
        <f>IF('着順入力用'!$H$5="","",VLOOKUP(C21,'着順入力用'!$H$5:$M$107,6,FALSE))</f>
        <v>#VALUE!</v>
      </c>
      <c r="U21" s="86" t="e">
        <f>IF('着順入力用'!$N$5="","",VLOOKUP(C21,'着順入力用'!$N$5:$S$107,2,FALSE))</f>
        <v>#VALUE!</v>
      </c>
      <c r="V21" s="87" t="e">
        <f>IF('着順入力用'!$N$5="","",VLOOKUP(C21,'着順入力用'!$N$5:$S$107,5,FALSE))</f>
        <v>#VALUE!</v>
      </c>
      <c r="W21" s="83" t="e">
        <f>IF('着順入力用'!$N$5="","",VLOOKUP(C21,'着順入力用'!$N$5:$S$107,6,FALSE))</f>
        <v>#VALUE!</v>
      </c>
      <c r="X21" s="86" t="e">
        <f>IF('着順入力用'!$T$5="","",VLOOKUP(C21,'着順入力用'!$T$5:$Y$107,2,FALSE))</f>
        <v>#VALUE!</v>
      </c>
      <c r="Y21" s="87" t="e">
        <f>IF('着順入力用'!$T$5="","",VLOOKUP(C21,'着順入力用'!$T$5:$Y$107,5,FALSE))</f>
        <v>#VALUE!</v>
      </c>
      <c r="Z21" s="83" t="e">
        <f>IF('着順入力用'!$T$5="","",VLOOKUP(C21,'着順入力用'!$T$5:$Y$107,6,FALSE))</f>
        <v>#VALUE!</v>
      </c>
      <c r="AA21" s="86" t="e">
        <f>IF('着順入力用'!$Z$5="","",VLOOKUP(C21,'着順入力用'!$Z$5:$AE$107,2,FALSE))</f>
        <v>#VALUE!</v>
      </c>
      <c r="AB21" s="87" t="e">
        <f>IF('着順入力用'!$Z$5="","",VLOOKUP(C21,'着順入力用'!$Z$5:$AE$107,5,FALSE))</f>
        <v>#VALUE!</v>
      </c>
      <c r="AC21" s="83" t="e">
        <f>IF('着順入力用'!$Z$5="","",VLOOKUP(C21,'着順入力用'!$Z$5:$AE$107,6,FALSE))</f>
        <v>#VALUE!</v>
      </c>
      <c r="AD21" s="86" t="e">
        <f>IF('着順入力用'!$AF$5="","",VLOOKUP(C21,'着順入力用'!$AF$5:$AK$107,2,FALSE))</f>
        <v>#VALUE!</v>
      </c>
      <c r="AE21" s="87" t="e">
        <f>IF('着順入力用'!$AF$5="","",VLOOKUP(C21,'着順入力用'!$AF$5:$AK$107,5,FALSE))</f>
        <v>#VALUE!</v>
      </c>
      <c r="AF21" s="83" t="e">
        <f>IF('着順入力用'!$AF$5="","",VLOOKUP(C21,'着順入力用'!$AF$5:$AK$107,6,FALSE))</f>
        <v>#VALUE!</v>
      </c>
      <c r="AG21" s="86" t="e">
        <f>IF('着順入力用'!$AL$5="","",VLOOKUP(C21,'着順入力用'!$AL$5:$AQ$107,2,FALSE))</f>
        <v>#VALUE!</v>
      </c>
      <c r="AH21" s="87" t="e">
        <f>IF('着順入力用'!$AL$5="","",VLOOKUP(C21,'着順入力用'!$AL$5:$AQ$107,5,FALSE))</f>
        <v>#VALUE!</v>
      </c>
      <c r="AI21" s="83" t="e">
        <f>IF('着順入力用'!$AL$5="","",VLOOKUP(C21,'着順入力用'!$AL$5:$AQ$107,6,FALSE))</f>
        <v>#VALUE!</v>
      </c>
      <c r="AJ21" s="86" t="e">
        <f>IF('着順入力用'!$AR$5="","",VLOOKUP(C21,'着順入力用'!$AR$5:$AW$107,2,FALSE))</f>
        <v>#VALUE!</v>
      </c>
      <c r="AK21" s="87" t="e">
        <f>IF('着順入力用'!$AR$5="","",VLOOKUP(C21,'着順入力用'!$AR$5:$AW$107,5,FALSE))</f>
        <v>#VALUE!</v>
      </c>
      <c r="AL21" s="83" t="e">
        <f>IF('着順入力用'!$AR$5="","",VLOOKUP(C21,'着順入力用'!$AR$5:$AW$107,6,FALSE))</f>
        <v>#VALUE!</v>
      </c>
      <c r="AM21" s="86" t="e">
        <f>IF('着順入力用'!$AX$5="","",VLOOKUP(C21,'着順入力用'!$AX$5:$BC$107,2,FALSE))</f>
        <v>#VALUE!</v>
      </c>
      <c r="AN21" s="87" t="e">
        <f>IF('着順入力用'!$AX$5="","",VLOOKUP(C21,'着順入力用'!$AX$5:$BC$107,5,FALSE))</f>
        <v>#VALUE!</v>
      </c>
      <c r="AO21" s="83" t="e">
        <f>IF('着順入力用'!$AX$5="","",VLOOKUP(C21,'着順入力用'!$AX$5:$BC$107,6,FALSE))</f>
        <v>#VALUE!</v>
      </c>
      <c r="AP21" s="86">
        <f>IF('着順入力用'!$BD$5="","",VLOOKUP(C21,'着順入力用'!$BD$5:$BI$107,2,FALSE))</f>
      </c>
      <c r="AQ21" s="87">
        <f>IF('着順入力用'!$BD$5="","",VLOOKUP(C21,'着順入力用'!$BD$5:$BI$107,5,FALSE))</f>
      </c>
      <c r="AR21" s="83">
        <f>IF('着順入力用'!$BD$5="","",VLOOKUP(C21,'着順入力用'!$BD$5:$BI$107,6,FALSE))</f>
      </c>
      <c r="AS21" s="84">
        <f>IF('着順入力用'!$BJ$5="","",VLOOKUP(C21,'着順入力用'!$BJ$5:$BO$107,2,FALSE))</f>
      </c>
      <c r="AT21" s="85">
        <f>IF('着順入力用'!$BJ$5="","",VLOOKUP(C21,'着順入力用'!$BJ$5:$BO$107,5,FALSE))</f>
      </c>
      <c r="AU21" s="82">
        <f>IF('着順入力用'!$BJ$5="","",VLOOKUP(C21,'着順入力用'!$BJ$5:$BO$107,6,FALSE))</f>
      </c>
      <c r="AV21" s="84">
        <f>IF('着順入力用'!$BP$5="","",VLOOKUP(C21,'着順入力用'!$BP$5:$BU$107,2,FALSE))</f>
      </c>
      <c r="AW21" s="85">
        <f>IF('着順入力用'!$BP$5="","",VLOOKUP(C21,'着順入力用'!$BP$5:$BU$107,5,FALSE))</f>
      </c>
      <c r="AX21" s="82">
        <f>IF('着順入力用'!$BP$5="","",VLOOKUP(C21,'着順入力用'!$BP$5:$BU$107,6,FALSE))</f>
      </c>
      <c r="AY21" s="14" t="e">
        <f t="shared" si="26"/>
        <v>#VALUE!</v>
      </c>
      <c r="AZ21" s="14"/>
      <c r="BA21" s="14" t="e">
        <f t="shared" si="27"/>
        <v>#VALUE!</v>
      </c>
      <c r="BB21" s="14" t="e">
        <f t="shared" si="28"/>
        <v>#VALUE!</v>
      </c>
      <c r="BC21" s="40" t="e">
        <f t="shared" si="29"/>
        <v>#VALUE!</v>
      </c>
      <c r="BD21" s="14" t="e">
        <f t="shared" si="30"/>
        <v>#VALUE!</v>
      </c>
      <c r="BE21" s="40" t="e">
        <f t="shared" si="31"/>
        <v>#VALUE!</v>
      </c>
      <c r="BF21" s="14" t="e">
        <f t="shared" si="32"/>
        <v>#VALUE!</v>
      </c>
      <c r="BG21" s="40" t="e">
        <f t="shared" si="33"/>
        <v>#VALUE!</v>
      </c>
      <c r="BH21" s="14" t="e">
        <f t="shared" si="34"/>
        <v>#VALUE!</v>
      </c>
      <c r="BI21" s="40" t="str">
        <f t="shared" si="35"/>
        <v> </v>
      </c>
      <c r="BJ21" s="40" t="e">
        <f>BZ21</f>
        <v>#VALUE!</v>
      </c>
      <c r="BK21" s="40"/>
      <c r="BL21" s="14"/>
      <c r="BM21" s="40" t="e">
        <f t="shared" si="36"/>
        <v>#VALUE!</v>
      </c>
      <c r="BN21" s="14" t="e">
        <f t="shared" si="37"/>
        <v>#VALUE!</v>
      </c>
      <c r="BO21" s="89"/>
      <c r="BP21" s="16" t="e">
        <f t="shared" si="38"/>
        <v>#VALUE!</v>
      </c>
      <c r="BQ21" s="18" t="e">
        <f t="shared" si="39"/>
        <v>#VALUE!</v>
      </c>
      <c r="BR21" s="37"/>
      <c r="BS21" s="14" t="e">
        <f t="shared" si="40"/>
        <v>#VALUE!</v>
      </c>
      <c r="BT21" s="18" t="e">
        <f t="shared" si="41"/>
        <v>#VALUE!</v>
      </c>
      <c r="BU21" s="14" t="e">
        <f t="shared" si="42"/>
        <v>#VALUE!</v>
      </c>
      <c r="BV21" s="18" t="e">
        <f t="shared" si="43"/>
        <v>#VALUE!</v>
      </c>
      <c r="BW21" s="14" t="e">
        <f t="shared" si="44"/>
        <v>#VALUE!</v>
      </c>
      <c r="BX21" s="18" t="e">
        <f t="shared" si="45"/>
        <v>#VALUE!</v>
      </c>
      <c r="BY21" s="14">
        <f>IF(M21=$BY$5,BA21,1000)</f>
        <v>1000</v>
      </c>
      <c r="BZ21" s="18" t="e">
        <f t="shared" si="46"/>
        <v>#VALUE!</v>
      </c>
      <c r="CA21" s="14" t="e">
        <f t="shared" si="47"/>
        <v>#VALUE!</v>
      </c>
      <c r="CB21" s="18" t="e">
        <f t="shared" si="48"/>
        <v>#VALUE!</v>
      </c>
      <c r="CC21" s="14" t="e">
        <f t="shared" si="49"/>
        <v>#VALUE!</v>
      </c>
      <c r="CD21" s="18" t="e">
        <f t="shared" si="50"/>
        <v>#VALUE!</v>
      </c>
    </row>
    <row r="22" spans="1:82" ht="18.75" customHeight="1" hidden="1">
      <c r="A22" s="72" t="e">
        <f t="shared" si="0"/>
        <v>#VALUE!</v>
      </c>
      <c r="B22" s="17">
        <v>17</v>
      </c>
      <c r="C22" s="95"/>
      <c r="D22" s="50"/>
      <c r="E22" s="50"/>
      <c r="F22" s="73"/>
      <c r="G22" s="68"/>
      <c r="H22" s="74"/>
      <c r="I22" s="47"/>
      <c r="J22" s="42"/>
      <c r="K22" s="17"/>
      <c r="L22" s="15"/>
      <c r="M22" s="69" t="s">
        <v>182</v>
      </c>
      <c r="N22" s="69"/>
      <c r="O22" s="86" t="e">
        <f>IF('着順入力用'!$B$5="","",VLOOKUP(C22,'着順入力用'!$B$5:$G$107,2,FALSE))</f>
        <v>#VALUE!</v>
      </c>
      <c r="P22" s="87" t="e">
        <f>IF('着順入力用'!$B$5="","",VLOOKUP(C22,'着順入力用'!$B$5:$G$107,5,FALSE))</f>
        <v>#VALUE!</v>
      </c>
      <c r="Q22" s="83" t="e">
        <f>IF('着順入力用'!$B$5="","",VLOOKUP(C22,'着順入力用'!$B$5:$G$107,6,FALSE))</f>
        <v>#VALUE!</v>
      </c>
      <c r="R22" s="86" t="e">
        <f>IF('着順入力用'!$H$5="","",VLOOKUP(C22,'着順入力用'!$H$5:$M$107,2,FALSE))</f>
        <v>#VALUE!</v>
      </c>
      <c r="S22" s="87" t="e">
        <f>IF('着順入力用'!$H$5="","",VLOOKUP(C22,'着順入力用'!$H$5:$M$107,5,FALSE))</f>
        <v>#VALUE!</v>
      </c>
      <c r="T22" s="83" t="e">
        <f>IF('着順入力用'!$H$5="","",VLOOKUP(C22,'着順入力用'!$H$5:$M$107,6,FALSE))</f>
        <v>#VALUE!</v>
      </c>
      <c r="U22" s="86" t="e">
        <f>IF('着順入力用'!$N$5="","",VLOOKUP(C22,'着順入力用'!$N$5:$S$107,2,FALSE))</f>
        <v>#VALUE!</v>
      </c>
      <c r="V22" s="87" t="e">
        <f>IF('着順入力用'!$N$5="","",VLOOKUP(C22,'着順入力用'!$N$5:$S$107,5,FALSE))</f>
        <v>#VALUE!</v>
      </c>
      <c r="W22" s="83" t="e">
        <f>IF('着順入力用'!$N$5="","",VLOOKUP(C22,'着順入力用'!$N$5:$S$107,6,FALSE))</f>
        <v>#VALUE!</v>
      </c>
      <c r="X22" s="86" t="e">
        <f>IF('着順入力用'!$T$5="","",VLOOKUP(C22,'着順入力用'!$T$5:$Y$107,2,FALSE))</f>
        <v>#VALUE!</v>
      </c>
      <c r="Y22" s="87" t="e">
        <f>IF('着順入力用'!$T$5="","",VLOOKUP(C22,'着順入力用'!$T$5:$Y$107,5,FALSE))</f>
        <v>#VALUE!</v>
      </c>
      <c r="Z22" s="83" t="e">
        <f>IF('着順入力用'!$T$5="","",VLOOKUP(C22,'着順入力用'!$T$5:$Y$107,6,FALSE))</f>
        <v>#VALUE!</v>
      </c>
      <c r="AA22" s="86" t="e">
        <f>IF('着順入力用'!$Z$5="","",VLOOKUP(C22,'着順入力用'!$Z$5:$AE$107,2,FALSE))</f>
        <v>#VALUE!</v>
      </c>
      <c r="AB22" s="87" t="e">
        <f>IF('着順入力用'!$Z$5="","",VLOOKUP(C22,'着順入力用'!$Z$5:$AE$107,5,FALSE))</f>
        <v>#VALUE!</v>
      </c>
      <c r="AC22" s="83" t="e">
        <f>IF('着順入力用'!$Z$5="","",VLOOKUP(C22,'着順入力用'!$Z$5:$AE$107,6,FALSE))</f>
        <v>#VALUE!</v>
      </c>
      <c r="AD22" s="86" t="e">
        <f>IF('着順入力用'!$AF$5="","",VLOOKUP(C22,'着順入力用'!$AF$5:$AK$107,2,FALSE))</f>
        <v>#VALUE!</v>
      </c>
      <c r="AE22" s="87" t="e">
        <f>IF('着順入力用'!$AF$5="","",VLOOKUP(C22,'着順入力用'!$AF$5:$AK$107,5,FALSE))</f>
        <v>#VALUE!</v>
      </c>
      <c r="AF22" s="83" t="e">
        <f>IF('着順入力用'!$AF$5="","",VLOOKUP(C22,'着順入力用'!$AF$5:$AK$107,6,FALSE))</f>
        <v>#VALUE!</v>
      </c>
      <c r="AG22" s="86" t="e">
        <f>IF('着順入力用'!$AL$5="","",VLOOKUP(C22,'着順入力用'!$AL$5:$AQ$107,2,FALSE))</f>
        <v>#VALUE!</v>
      </c>
      <c r="AH22" s="87" t="e">
        <f>IF('着順入力用'!$AL$5="","",VLOOKUP(C22,'着順入力用'!$AL$5:$AQ$107,5,FALSE))</f>
        <v>#VALUE!</v>
      </c>
      <c r="AI22" s="83" t="e">
        <f>IF('着順入力用'!$AL$5="","",VLOOKUP(C22,'着順入力用'!$AL$5:$AQ$107,6,FALSE))</f>
        <v>#VALUE!</v>
      </c>
      <c r="AJ22" s="86" t="e">
        <f>IF('着順入力用'!$AR$5="","",VLOOKUP(C22,'着順入力用'!$AR$5:$AW$107,2,FALSE))</f>
        <v>#VALUE!</v>
      </c>
      <c r="AK22" s="87" t="e">
        <f>IF('着順入力用'!$AR$5="","",VLOOKUP(C22,'着順入力用'!$AR$5:$AW$107,5,FALSE))</f>
        <v>#VALUE!</v>
      </c>
      <c r="AL22" s="83" t="e">
        <f>IF('着順入力用'!$AR$5="","",VLOOKUP(C22,'着順入力用'!$AR$5:$AW$107,6,FALSE))</f>
        <v>#VALUE!</v>
      </c>
      <c r="AM22" s="86" t="e">
        <f>IF('着順入力用'!$AX$5="","",VLOOKUP(C22,'着順入力用'!$AX$5:$BC$107,2,FALSE))</f>
        <v>#VALUE!</v>
      </c>
      <c r="AN22" s="87" t="e">
        <f>IF('着順入力用'!$AX$5="","",VLOOKUP(C22,'着順入力用'!$AX$5:$BC$107,5,FALSE))</f>
        <v>#VALUE!</v>
      </c>
      <c r="AO22" s="83" t="e">
        <f>IF('着順入力用'!$AX$5="","",VLOOKUP(C22,'着順入力用'!$AX$5:$BC$107,6,FALSE))</f>
        <v>#VALUE!</v>
      </c>
      <c r="AP22" s="86">
        <f>IF('着順入力用'!$BD$5="","",VLOOKUP(C22,'着順入力用'!$BD$5:$BI$107,2,FALSE))</f>
      </c>
      <c r="AQ22" s="87">
        <f>IF('着順入力用'!$BD$5="","",VLOOKUP(C22,'着順入力用'!$BD$5:$BI$107,5,FALSE))</f>
      </c>
      <c r="AR22" s="83">
        <f>IF('着順入力用'!$BD$5="","",VLOOKUP(C22,'着順入力用'!$BD$5:$BI$107,6,FALSE))</f>
      </c>
      <c r="AS22" s="84">
        <f>IF('着順入力用'!$BJ$5="","",VLOOKUP(C22,'着順入力用'!$BJ$5:$BO$107,2,FALSE))</f>
      </c>
      <c r="AT22" s="85">
        <f>IF('着順入力用'!$BJ$5="","",VLOOKUP(C22,'着順入力用'!$BJ$5:$BO$107,5,FALSE))</f>
      </c>
      <c r="AU22" s="82">
        <f>IF('着順入力用'!$BJ$5="","",VLOOKUP(C22,'着順入力用'!$BJ$5:$BO$107,6,FALSE))</f>
      </c>
      <c r="AV22" s="84">
        <f>IF('着順入力用'!$BP$5="","",VLOOKUP(C22,'着順入力用'!$BP$5:$BU$107,2,FALSE))</f>
      </c>
      <c r="AW22" s="85">
        <f>IF('着順入力用'!$BP$5="","",VLOOKUP(C22,'着順入力用'!$BP$5:$BU$107,5,FALSE))</f>
      </c>
      <c r="AX22" s="82">
        <f>IF('着順入力用'!$BP$5="","",VLOOKUP(C22,'着順入力用'!$BP$5:$BU$107,6,FALSE))</f>
      </c>
      <c r="AY22" s="14" t="e">
        <f t="shared" si="26"/>
        <v>#VALUE!</v>
      </c>
      <c r="AZ22" s="14"/>
      <c r="BA22" s="14" t="e">
        <f t="shared" si="27"/>
        <v>#VALUE!</v>
      </c>
      <c r="BB22" s="14" t="e">
        <f t="shared" si="28"/>
        <v>#VALUE!</v>
      </c>
      <c r="BC22" s="40" t="e">
        <f t="shared" si="29"/>
        <v>#VALUE!</v>
      </c>
      <c r="BD22" s="14" t="e">
        <f t="shared" si="30"/>
        <v>#VALUE!</v>
      </c>
      <c r="BE22" s="40" t="e">
        <f t="shared" si="31"/>
        <v>#VALUE!</v>
      </c>
      <c r="BF22" s="14" t="e">
        <f t="shared" si="32"/>
        <v>#VALUE!</v>
      </c>
      <c r="BG22" s="40" t="e">
        <f t="shared" si="33"/>
        <v>#VALUE!</v>
      </c>
      <c r="BH22" s="14" t="e">
        <f t="shared" si="34"/>
        <v>#VALUE!</v>
      </c>
      <c r="BI22" s="40" t="str">
        <f t="shared" si="35"/>
        <v> </v>
      </c>
      <c r="BJ22" s="40" t="e">
        <f>IF(BZ22&lt;($BY$4+1),CD22," ")</f>
        <v>#VALUE!</v>
      </c>
      <c r="BK22" s="40"/>
      <c r="BL22" s="14"/>
      <c r="BM22" s="40" t="e">
        <f t="shared" si="36"/>
        <v>#VALUE!</v>
      </c>
      <c r="BN22" s="14" t="e">
        <f t="shared" si="37"/>
        <v>#VALUE!</v>
      </c>
      <c r="BO22" s="89"/>
      <c r="BP22" s="16" t="e">
        <f t="shared" si="38"/>
        <v>#VALUE!</v>
      </c>
      <c r="BQ22" s="18" t="e">
        <f t="shared" si="39"/>
        <v>#VALUE!</v>
      </c>
      <c r="BR22" s="37"/>
      <c r="BS22" s="14" t="e">
        <f t="shared" si="40"/>
        <v>#VALUE!</v>
      </c>
      <c r="BT22" s="18" t="e">
        <f t="shared" si="41"/>
        <v>#VALUE!</v>
      </c>
      <c r="BU22" s="14" t="e">
        <f t="shared" si="42"/>
        <v>#VALUE!</v>
      </c>
      <c r="BV22" s="18" t="e">
        <f t="shared" si="43"/>
        <v>#VALUE!</v>
      </c>
      <c r="BW22" s="14" t="e">
        <f t="shared" si="44"/>
        <v>#VALUE!</v>
      </c>
      <c r="BX22" s="18" t="e">
        <f t="shared" si="45"/>
        <v>#VALUE!</v>
      </c>
      <c r="BY22" s="14">
        <v>1000</v>
      </c>
      <c r="BZ22" s="18" t="e">
        <f t="shared" si="46"/>
        <v>#VALUE!</v>
      </c>
      <c r="CA22" s="14" t="e">
        <f t="shared" si="47"/>
        <v>#VALUE!</v>
      </c>
      <c r="CB22" s="18" t="e">
        <f t="shared" si="48"/>
        <v>#VALUE!</v>
      </c>
      <c r="CC22" s="14" t="e">
        <f t="shared" si="49"/>
        <v>#VALUE!</v>
      </c>
      <c r="CD22" s="18" t="e">
        <f t="shared" si="50"/>
        <v>#VALUE!</v>
      </c>
    </row>
    <row r="23" spans="1:82" ht="18.75" customHeight="1" hidden="1">
      <c r="A23" s="72" t="e">
        <f t="shared" si="0"/>
        <v>#VALUE!</v>
      </c>
      <c r="B23" s="17">
        <v>18</v>
      </c>
      <c r="C23" s="95"/>
      <c r="D23" s="50"/>
      <c r="E23" s="50"/>
      <c r="F23" s="73"/>
      <c r="G23" s="68"/>
      <c r="H23" s="74"/>
      <c r="I23" s="47"/>
      <c r="J23" s="42"/>
      <c r="K23" s="17"/>
      <c r="L23" s="17"/>
      <c r="M23" s="68" t="s">
        <v>183</v>
      </c>
      <c r="N23" s="68"/>
      <c r="O23" s="86" t="e">
        <f>IF('着順入力用'!$B$5="","",VLOOKUP(C23,'着順入力用'!$B$5:$G$107,2,FALSE))</f>
        <v>#VALUE!</v>
      </c>
      <c r="P23" s="87" t="e">
        <f>IF('着順入力用'!$B$5="","",VLOOKUP(C23,'着順入力用'!$B$5:$G$107,5,FALSE))</f>
        <v>#VALUE!</v>
      </c>
      <c r="Q23" s="83" t="e">
        <f>IF('着順入力用'!$B$5="","",VLOOKUP(C23,'着順入力用'!$B$5:$G$107,6,FALSE))</f>
        <v>#VALUE!</v>
      </c>
      <c r="R23" s="86" t="e">
        <f>IF('着順入力用'!$H$5="","",VLOOKUP(C23,'着順入力用'!$H$5:$M$107,2,FALSE))</f>
        <v>#VALUE!</v>
      </c>
      <c r="S23" s="87" t="e">
        <f>IF('着順入力用'!$H$5="","",VLOOKUP(C23,'着順入力用'!$H$5:$M$107,5,FALSE))</f>
        <v>#VALUE!</v>
      </c>
      <c r="T23" s="83" t="e">
        <f>IF('着順入力用'!$H$5="","",VLOOKUP(C23,'着順入力用'!$H$5:$M$107,6,FALSE))</f>
        <v>#VALUE!</v>
      </c>
      <c r="U23" s="86" t="e">
        <f>IF('着順入力用'!$N$5="","",VLOOKUP(C23,'着順入力用'!$N$5:$S$107,2,FALSE))</f>
        <v>#VALUE!</v>
      </c>
      <c r="V23" s="87" t="e">
        <f>IF('着順入力用'!$N$5="","",VLOOKUP(C23,'着順入力用'!$N$5:$S$107,5,FALSE))</f>
        <v>#VALUE!</v>
      </c>
      <c r="W23" s="83" t="e">
        <f>IF('着順入力用'!$N$5="","",VLOOKUP(C23,'着順入力用'!$N$5:$S$107,6,FALSE))</f>
        <v>#VALUE!</v>
      </c>
      <c r="X23" s="86" t="e">
        <f>IF('着順入力用'!$T$5="","",VLOOKUP(C23,'着順入力用'!$T$5:$Y$107,2,FALSE))</f>
        <v>#VALUE!</v>
      </c>
      <c r="Y23" s="87" t="e">
        <f>IF('着順入力用'!$T$5="","",VLOOKUP(C23,'着順入力用'!$T$5:$Y$107,5,FALSE))</f>
        <v>#VALUE!</v>
      </c>
      <c r="Z23" s="83" t="e">
        <f>IF('着順入力用'!$T$5="","",VLOOKUP(C23,'着順入力用'!$T$5:$Y$107,6,FALSE))</f>
        <v>#VALUE!</v>
      </c>
      <c r="AA23" s="86" t="e">
        <f>IF('着順入力用'!$Z$5="","",VLOOKUP(C23,'着順入力用'!$Z$5:$AE$107,2,FALSE))</f>
        <v>#VALUE!</v>
      </c>
      <c r="AB23" s="87" t="e">
        <f>IF('着順入力用'!$Z$5="","",VLOOKUP(C23,'着順入力用'!$Z$5:$AE$107,5,FALSE))</f>
        <v>#VALUE!</v>
      </c>
      <c r="AC23" s="83" t="e">
        <f>IF('着順入力用'!$Z$5="","",VLOOKUP(C23,'着順入力用'!$Z$5:$AE$107,6,FALSE))</f>
        <v>#VALUE!</v>
      </c>
      <c r="AD23" s="86" t="e">
        <f>IF('着順入力用'!$AF$5="","",VLOOKUP(C23,'着順入力用'!$AF$5:$AK$107,2,FALSE))</f>
        <v>#VALUE!</v>
      </c>
      <c r="AE23" s="87" t="e">
        <f>IF('着順入力用'!$AF$5="","",VLOOKUP(C23,'着順入力用'!$AF$5:$AK$107,5,FALSE))</f>
        <v>#VALUE!</v>
      </c>
      <c r="AF23" s="83" t="e">
        <f>IF('着順入力用'!$AF$5="","",VLOOKUP(C23,'着順入力用'!$AF$5:$AK$107,6,FALSE))</f>
        <v>#VALUE!</v>
      </c>
      <c r="AG23" s="86" t="e">
        <f>IF('着順入力用'!$AL$5="","",VLOOKUP(C23,'着順入力用'!$AL$5:$AQ$107,2,FALSE))</f>
        <v>#VALUE!</v>
      </c>
      <c r="AH23" s="87" t="e">
        <f>IF('着順入力用'!$AL$5="","",VLOOKUP(C23,'着順入力用'!$AL$5:$AQ$107,5,FALSE))</f>
        <v>#VALUE!</v>
      </c>
      <c r="AI23" s="83" t="e">
        <f>IF('着順入力用'!$AL$5="","",VLOOKUP(C23,'着順入力用'!$AL$5:$AQ$107,6,FALSE))</f>
        <v>#VALUE!</v>
      </c>
      <c r="AJ23" s="86" t="e">
        <f>IF('着順入力用'!$AR$5="","",VLOOKUP(C23,'着順入力用'!$AR$5:$AW$107,2,FALSE))</f>
        <v>#VALUE!</v>
      </c>
      <c r="AK23" s="87" t="e">
        <f>IF('着順入力用'!$AR$5="","",VLOOKUP(C23,'着順入力用'!$AR$5:$AW$107,5,FALSE))</f>
        <v>#VALUE!</v>
      </c>
      <c r="AL23" s="83" t="e">
        <f>IF('着順入力用'!$AR$5="","",VLOOKUP(C23,'着順入力用'!$AR$5:$AW$107,6,FALSE))</f>
        <v>#VALUE!</v>
      </c>
      <c r="AM23" s="86" t="e">
        <f>IF('着順入力用'!$AX$5="","",VLOOKUP(C23,'着順入力用'!$AX$5:$BC$107,2,FALSE))</f>
        <v>#VALUE!</v>
      </c>
      <c r="AN23" s="87" t="e">
        <f>IF('着順入力用'!$AX$5="","",VLOOKUP(C23,'着順入力用'!$AX$5:$BC$107,5,FALSE))</f>
        <v>#VALUE!</v>
      </c>
      <c r="AO23" s="83" t="e">
        <f>IF('着順入力用'!$AX$5="","",VLOOKUP(C23,'着順入力用'!$AX$5:$BC$107,6,FALSE))</f>
        <v>#VALUE!</v>
      </c>
      <c r="AP23" s="86">
        <f>IF('着順入力用'!$BD$5="","",VLOOKUP(C23,'着順入力用'!$BD$5:$BI$107,2,FALSE))</f>
      </c>
      <c r="AQ23" s="87">
        <f>IF('着順入力用'!$BD$5="","",VLOOKUP(C23,'着順入力用'!$BD$5:$BI$107,5,FALSE))</f>
      </c>
      <c r="AR23" s="83">
        <f>IF('着順入力用'!$BD$5="","",VLOOKUP(C23,'着順入力用'!$BD$5:$BI$107,6,FALSE))</f>
      </c>
      <c r="AS23" s="84">
        <f>IF('着順入力用'!$BJ$5="","",VLOOKUP(C23,'着順入力用'!$BJ$5:$BO$107,2,FALSE))</f>
      </c>
      <c r="AT23" s="85">
        <f>IF('着順入力用'!$BJ$5="","",VLOOKUP(C23,'着順入力用'!$BJ$5:$BO$107,5,FALSE))</f>
      </c>
      <c r="AU23" s="82">
        <f>IF('着順入力用'!$BJ$5="","",VLOOKUP(C23,'着順入力用'!$BJ$5:$BO$107,6,FALSE))</f>
      </c>
      <c r="AV23" s="84">
        <f>IF('着順入力用'!$BP$5="","",VLOOKUP(C23,'着順入力用'!$BP$5:$BU$107,2,FALSE))</f>
      </c>
      <c r="AW23" s="85">
        <f>IF('着順入力用'!$BP$5="","",VLOOKUP(C23,'着順入力用'!$BP$5:$BU$107,5,FALSE))</f>
      </c>
      <c r="AX23" s="82">
        <f>IF('着順入力用'!$BP$5="","",VLOOKUP(C23,'着順入力用'!$BP$5:$BU$107,6,FALSE))</f>
      </c>
      <c r="AY23" s="14" t="e">
        <f t="shared" si="26"/>
        <v>#VALUE!</v>
      </c>
      <c r="AZ23" s="14"/>
      <c r="BA23" s="14" t="e">
        <f t="shared" si="27"/>
        <v>#VALUE!</v>
      </c>
      <c r="BB23" s="14" t="e">
        <f t="shared" si="28"/>
        <v>#VALUE!</v>
      </c>
      <c r="BC23" s="40" t="e">
        <f t="shared" si="29"/>
        <v>#VALUE!</v>
      </c>
      <c r="BD23" s="14" t="e">
        <f t="shared" si="30"/>
        <v>#VALUE!</v>
      </c>
      <c r="BE23" s="40" t="e">
        <f t="shared" si="31"/>
        <v>#VALUE!</v>
      </c>
      <c r="BF23" s="14" t="e">
        <f t="shared" si="32"/>
        <v>#VALUE!</v>
      </c>
      <c r="BG23" s="40" t="e">
        <f t="shared" si="33"/>
        <v>#VALUE!</v>
      </c>
      <c r="BH23" s="14" t="e">
        <f t="shared" si="34"/>
        <v>#VALUE!</v>
      </c>
      <c r="BI23" s="40" t="str">
        <f t="shared" si="35"/>
        <v> </v>
      </c>
      <c r="BJ23" s="40" t="e">
        <f>IF(BZ23&lt;($BY$4+1),CD23," ")</f>
        <v>#VALUE!</v>
      </c>
      <c r="BK23" s="40"/>
      <c r="BL23" s="14"/>
      <c r="BM23" s="40" t="e">
        <f t="shared" si="36"/>
        <v>#VALUE!</v>
      </c>
      <c r="BN23" s="14" t="e">
        <f t="shared" si="37"/>
        <v>#VALUE!</v>
      </c>
      <c r="BO23" s="89"/>
      <c r="BP23" s="16" t="e">
        <f t="shared" si="38"/>
        <v>#VALUE!</v>
      </c>
      <c r="BQ23" s="18" t="e">
        <f t="shared" si="39"/>
        <v>#VALUE!</v>
      </c>
      <c r="BR23" s="37"/>
      <c r="BS23" s="14" t="e">
        <f t="shared" si="40"/>
        <v>#VALUE!</v>
      </c>
      <c r="BT23" s="18" t="e">
        <f t="shared" si="41"/>
        <v>#VALUE!</v>
      </c>
      <c r="BU23" s="14" t="e">
        <f t="shared" si="42"/>
        <v>#VALUE!</v>
      </c>
      <c r="BV23" s="18" t="e">
        <f t="shared" si="43"/>
        <v>#VALUE!</v>
      </c>
      <c r="BW23" s="14" t="e">
        <f t="shared" si="44"/>
        <v>#VALUE!</v>
      </c>
      <c r="BX23" s="18" t="e">
        <f t="shared" si="45"/>
        <v>#VALUE!</v>
      </c>
      <c r="BY23" s="14">
        <v>1000</v>
      </c>
      <c r="BZ23" s="18" t="e">
        <f t="shared" si="46"/>
        <v>#VALUE!</v>
      </c>
      <c r="CA23" s="14" t="e">
        <f t="shared" si="47"/>
        <v>#VALUE!</v>
      </c>
      <c r="CB23" s="18" t="e">
        <f t="shared" si="48"/>
        <v>#VALUE!</v>
      </c>
      <c r="CC23" s="14" t="e">
        <f t="shared" si="49"/>
        <v>#VALUE!</v>
      </c>
      <c r="CD23" s="18" t="e">
        <f t="shared" si="50"/>
        <v>#VALUE!</v>
      </c>
    </row>
    <row r="24" spans="1:82" ht="18.75" customHeight="1" hidden="1">
      <c r="A24" s="72" t="e">
        <f t="shared" si="0"/>
        <v>#VALUE!</v>
      </c>
      <c r="B24" s="17">
        <v>19</v>
      </c>
      <c r="C24" s="95"/>
      <c r="D24" s="50"/>
      <c r="E24" s="50"/>
      <c r="F24" s="73"/>
      <c r="G24" s="68"/>
      <c r="H24" s="74"/>
      <c r="I24" s="47"/>
      <c r="J24" s="42"/>
      <c r="K24" s="17"/>
      <c r="L24" s="17"/>
      <c r="M24" s="68" t="s">
        <v>183</v>
      </c>
      <c r="N24" s="68"/>
      <c r="O24" s="86" t="e">
        <f>IF('着順入力用'!$B$5="","",VLOOKUP(C24,'着順入力用'!$B$5:$G$107,2,FALSE))</f>
        <v>#VALUE!</v>
      </c>
      <c r="P24" s="87" t="e">
        <f>IF('着順入力用'!$B$5="","",VLOOKUP(C24,'着順入力用'!$B$5:$G$107,5,FALSE))</f>
        <v>#VALUE!</v>
      </c>
      <c r="Q24" s="83" t="e">
        <f>IF('着順入力用'!$B$5="","",VLOOKUP(C24,'着順入力用'!$B$5:$G$107,6,FALSE))</f>
        <v>#VALUE!</v>
      </c>
      <c r="R24" s="86" t="e">
        <f>IF('着順入力用'!$H$5="","",VLOOKUP(C24,'着順入力用'!$H$5:$M$107,2,FALSE))</f>
        <v>#VALUE!</v>
      </c>
      <c r="S24" s="87" t="e">
        <f>IF('着順入力用'!$H$5="","",VLOOKUP(C24,'着順入力用'!$H$5:$M$107,5,FALSE))</f>
        <v>#VALUE!</v>
      </c>
      <c r="T24" s="83" t="e">
        <f>IF('着順入力用'!$H$5="","",VLOOKUP(C24,'着順入力用'!$H$5:$M$107,6,FALSE))</f>
        <v>#VALUE!</v>
      </c>
      <c r="U24" s="86" t="e">
        <f>IF('着順入力用'!$N$5="","",VLOOKUP(C24,'着順入力用'!$N$5:$S$107,2,FALSE))</f>
        <v>#VALUE!</v>
      </c>
      <c r="V24" s="87" t="e">
        <f>IF('着順入力用'!$N$5="","",VLOOKUP(C24,'着順入力用'!$N$5:$S$107,5,FALSE))</f>
        <v>#VALUE!</v>
      </c>
      <c r="W24" s="83" t="e">
        <f>IF('着順入力用'!$N$5="","",VLOOKUP(C24,'着順入力用'!$N$5:$S$107,6,FALSE))</f>
        <v>#VALUE!</v>
      </c>
      <c r="X24" s="86" t="e">
        <f>IF('着順入力用'!$T$5="","",VLOOKUP(C24,'着順入力用'!$T$5:$Y$107,2,FALSE))</f>
        <v>#VALUE!</v>
      </c>
      <c r="Y24" s="87" t="e">
        <f>IF('着順入力用'!$T$5="","",VLOOKUP(C24,'着順入力用'!$T$5:$Y$107,5,FALSE))</f>
        <v>#VALUE!</v>
      </c>
      <c r="Z24" s="83" t="e">
        <f>IF('着順入力用'!$T$5="","",VLOOKUP(C24,'着順入力用'!$T$5:$Y$107,6,FALSE))</f>
        <v>#VALUE!</v>
      </c>
      <c r="AA24" s="86" t="e">
        <f>IF('着順入力用'!$Z$5="","",VLOOKUP(C24,'着順入力用'!$Z$5:$AE$107,2,FALSE))</f>
        <v>#VALUE!</v>
      </c>
      <c r="AB24" s="87" t="e">
        <f>IF('着順入力用'!$Z$5="","",VLOOKUP(C24,'着順入力用'!$Z$5:$AE$107,5,FALSE))</f>
        <v>#VALUE!</v>
      </c>
      <c r="AC24" s="83" t="e">
        <f>IF('着順入力用'!$Z$5="","",VLOOKUP(C24,'着順入力用'!$Z$5:$AE$107,6,FALSE))</f>
        <v>#VALUE!</v>
      </c>
      <c r="AD24" s="86" t="e">
        <f>IF('着順入力用'!$AF$5="","",VLOOKUP(C24,'着順入力用'!$AF$5:$AK$107,2,FALSE))</f>
        <v>#VALUE!</v>
      </c>
      <c r="AE24" s="87" t="e">
        <f>IF('着順入力用'!$AF$5="","",VLOOKUP(C24,'着順入力用'!$AF$5:$AK$107,5,FALSE))</f>
        <v>#VALUE!</v>
      </c>
      <c r="AF24" s="83" t="e">
        <f>IF('着順入力用'!$AF$5="","",VLOOKUP(C24,'着順入力用'!$AF$5:$AK$107,6,FALSE))</f>
        <v>#VALUE!</v>
      </c>
      <c r="AG24" s="86" t="e">
        <f>IF('着順入力用'!$AL$5="","",VLOOKUP(C24,'着順入力用'!$AL$5:$AQ$107,2,FALSE))</f>
        <v>#VALUE!</v>
      </c>
      <c r="AH24" s="87" t="e">
        <f>IF('着順入力用'!$AL$5="","",VLOOKUP(C24,'着順入力用'!$AL$5:$AQ$107,5,FALSE))</f>
        <v>#VALUE!</v>
      </c>
      <c r="AI24" s="83" t="e">
        <f>IF('着順入力用'!$AL$5="","",VLOOKUP(C24,'着順入力用'!$AL$5:$AQ$107,6,FALSE))</f>
        <v>#VALUE!</v>
      </c>
      <c r="AJ24" s="86" t="e">
        <f>IF('着順入力用'!$AR$5="","",VLOOKUP(C24,'着順入力用'!$AR$5:$AW$107,2,FALSE))</f>
        <v>#VALUE!</v>
      </c>
      <c r="AK24" s="87" t="e">
        <f>IF('着順入力用'!$AR$5="","",VLOOKUP(C24,'着順入力用'!$AR$5:$AW$107,5,FALSE))</f>
        <v>#VALUE!</v>
      </c>
      <c r="AL24" s="83" t="e">
        <f>IF('着順入力用'!$AR$5="","",VLOOKUP(C24,'着順入力用'!$AR$5:$AW$107,6,FALSE))</f>
        <v>#VALUE!</v>
      </c>
      <c r="AM24" s="86" t="e">
        <f>IF('着順入力用'!$AX$5="","",VLOOKUP(C24,'着順入力用'!$AX$5:$BC$107,2,FALSE))</f>
        <v>#VALUE!</v>
      </c>
      <c r="AN24" s="87" t="e">
        <f>IF('着順入力用'!$AX$5="","",VLOOKUP(C24,'着順入力用'!$AX$5:$BC$107,5,FALSE))</f>
        <v>#VALUE!</v>
      </c>
      <c r="AO24" s="83" t="e">
        <f>IF('着順入力用'!$AX$5="","",VLOOKUP(C24,'着順入力用'!$AX$5:$BC$107,6,FALSE))</f>
        <v>#VALUE!</v>
      </c>
      <c r="AP24" s="86">
        <f>IF('着順入力用'!$BD$5="","",VLOOKUP(C24,'着順入力用'!$BD$5:$BI$107,2,FALSE))</f>
      </c>
      <c r="AQ24" s="87">
        <f>IF('着順入力用'!$BD$5="","",VLOOKUP(C24,'着順入力用'!$BD$5:$BI$107,5,FALSE))</f>
      </c>
      <c r="AR24" s="83">
        <f>IF('着順入力用'!$BD$5="","",VLOOKUP(C24,'着順入力用'!$BD$5:$BI$107,6,FALSE))</f>
      </c>
      <c r="AS24" s="84">
        <f>IF('着順入力用'!$BJ$5="","",VLOOKUP(C24,'着順入力用'!$BJ$5:$BO$107,2,FALSE))</f>
      </c>
      <c r="AT24" s="85">
        <f>IF('着順入力用'!$BJ$5="","",VLOOKUP(C24,'着順入力用'!$BJ$5:$BO$107,5,FALSE))</f>
      </c>
      <c r="AU24" s="82">
        <f>IF('着順入力用'!$BJ$5="","",VLOOKUP(C24,'着順入力用'!$BJ$5:$BO$107,6,FALSE))</f>
      </c>
      <c r="AV24" s="84">
        <f>IF('着順入力用'!$BP$5="","",VLOOKUP(C24,'着順入力用'!$BP$5:$BU$107,2,FALSE))</f>
      </c>
      <c r="AW24" s="85">
        <f>IF('着順入力用'!$BP$5="","",VLOOKUP(C24,'着順入力用'!$BP$5:$BU$107,5,FALSE))</f>
      </c>
      <c r="AX24" s="82">
        <f>IF('着順入力用'!$BP$5="","",VLOOKUP(C24,'着順入力用'!$BP$5:$BU$107,6,FALSE))</f>
      </c>
      <c r="AY24" s="14" t="e">
        <f t="shared" si="26"/>
        <v>#VALUE!</v>
      </c>
      <c r="AZ24" s="14"/>
      <c r="BA24" s="14" t="e">
        <f t="shared" si="27"/>
        <v>#VALUE!</v>
      </c>
      <c r="BB24" s="14" t="e">
        <f t="shared" si="28"/>
        <v>#VALUE!</v>
      </c>
      <c r="BC24" s="40" t="e">
        <f t="shared" si="29"/>
        <v>#VALUE!</v>
      </c>
      <c r="BD24" s="14" t="e">
        <f t="shared" si="30"/>
        <v>#VALUE!</v>
      </c>
      <c r="BE24" s="40" t="e">
        <f t="shared" si="31"/>
        <v>#VALUE!</v>
      </c>
      <c r="BF24" s="14" t="e">
        <f t="shared" si="32"/>
        <v>#VALUE!</v>
      </c>
      <c r="BG24" s="40" t="e">
        <f t="shared" si="33"/>
        <v>#VALUE!</v>
      </c>
      <c r="BH24" s="14" t="e">
        <f t="shared" si="34"/>
        <v>#VALUE!</v>
      </c>
      <c r="BI24" s="40" t="str">
        <f t="shared" si="35"/>
        <v> </v>
      </c>
      <c r="BJ24" s="40" t="e">
        <f>IF(BZ24&lt;($BY$4+1),CD24," ")</f>
        <v>#VALUE!</v>
      </c>
      <c r="BK24" s="40"/>
      <c r="BL24" s="14"/>
      <c r="BM24" s="40" t="e">
        <f t="shared" si="36"/>
        <v>#VALUE!</v>
      </c>
      <c r="BN24" s="14" t="e">
        <f t="shared" si="37"/>
        <v>#VALUE!</v>
      </c>
      <c r="BO24" s="89"/>
      <c r="BP24" s="16" t="e">
        <f t="shared" si="38"/>
        <v>#VALUE!</v>
      </c>
      <c r="BQ24" s="18" t="e">
        <f t="shared" si="39"/>
        <v>#VALUE!</v>
      </c>
      <c r="BR24" s="37"/>
      <c r="BS24" s="14" t="e">
        <f t="shared" si="40"/>
        <v>#VALUE!</v>
      </c>
      <c r="BT24" s="18" t="e">
        <f t="shared" si="41"/>
        <v>#VALUE!</v>
      </c>
      <c r="BU24" s="14" t="e">
        <f t="shared" si="42"/>
        <v>#VALUE!</v>
      </c>
      <c r="BV24" s="18" t="e">
        <f t="shared" si="43"/>
        <v>#VALUE!</v>
      </c>
      <c r="BW24" s="14" t="e">
        <f t="shared" si="44"/>
        <v>#VALUE!</v>
      </c>
      <c r="BX24" s="18" t="e">
        <f t="shared" si="45"/>
        <v>#VALUE!</v>
      </c>
      <c r="BY24" s="14">
        <v>1000</v>
      </c>
      <c r="BZ24" s="18" t="e">
        <f t="shared" si="46"/>
        <v>#VALUE!</v>
      </c>
      <c r="CA24" s="14" t="e">
        <f t="shared" si="47"/>
        <v>#VALUE!</v>
      </c>
      <c r="CB24" s="18" t="e">
        <f t="shared" si="48"/>
        <v>#VALUE!</v>
      </c>
      <c r="CC24" s="14" t="e">
        <f t="shared" si="49"/>
        <v>#VALUE!</v>
      </c>
      <c r="CD24" s="18" t="e">
        <f t="shared" si="50"/>
        <v>#VALUE!</v>
      </c>
    </row>
    <row r="25" spans="1:82" ht="18.75" customHeight="1" hidden="1">
      <c r="A25" s="72" t="e">
        <f t="shared" si="0"/>
        <v>#VALUE!</v>
      </c>
      <c r="B25" s="17"/>
      <c r="C25" s="95"/>
      <c r="D25" s="50"/>
      <c r="E25" s="50"/>
      <c r="F25" s="24"/>
      <c r="G25" s="69"/>
      <c r="H25" s="75"/>
      <c r="I25" s="47"/>
      <c r="J25" s="42"/>
      <c r="K25" s="17"/>
      <c r="L25" s="15"/>
      <c r="M25" s="69"/>
      <c r="N25" s="69"/>
      <c r="O25" s="86" t="e">
        <f>IF('着順入力用'!$B$5="","",VLOOKUP(C25,'着順入力用'!$B$5:$G$107,2,FALSE))</f>
        <v>#VALUE!</v>
      </c>
      <c r="P25" s="87" t="e">
        <f>IF('着順入力用'!$B$5="","",VLOOKUP(C25,'着順入力用'!$B$5:$G$107,5,FALSE))</f>
        <v>#VALUE!</v>
      </c>
      <c r="Q25" s="83" t="e">
        <f>IF('着順入力用'!$B$5="","",VLOOKUP(C25,'着順入力用'!$B$5:$G$107,6,FALSE))</f>
        <v>#VALUE!</v>
      </c>
      <c r="R25" s="86" t="e">
        <f>IF('着順入力用'!$H$5="","",VLOOKUP(C25,'着順入力用'!$H$5:$M$107,2,FALSE))</f>
        <v>#VALUE!</v>
      </c>
      <c r="S25" s="87" t="e">
        <f>IF('着順入力用'!$H$5="","",VLOOKUP(C25,'着順入力用'!$H$5:$M$107,5,FALSE))</f>
        <v>#VALUE!</v>
      </c>
      <c r="T25" s="83" t="e">
        <f>IF('着順入力用'!$H$5="","",VLOOKUP(C25,'着順入力用'!$H$5:$M$107,6,FALSE))</f>
        <v>#VALUE!</v>
      </c>
      <c r="U25" s="86" t="e">
        <f>IF('着順入力用'!$N$5="","",VLOOKUP(C25,'着順入力用'!$N$5:$S$107,2,FALSE))</f>
        <v>#VALUE!</v>
      </c>
      <c r="V25" s="87" t="e">
        <f>IF('着順入力用'!$N$5="","",VLOOKUP(C25,'着順入力用'!$N$5:$S$107,5,FALSE))</f>
        <v>#VALUE!</v>
      </c>
      <c r="W25" s="83" t="e">
        <f>IF('着順入力用'!$N$5="","",VLOOKUP(C25,'着順入力用'!$N$5:$S$107,6,FALSE))</f>
        <v>#VALUE!</v>
      </c>
      <c r="X25" s="86" t="e">
        <f>IF('着順入力用'!$T$5="","",VLOOKUP(C25,'着順入力用'!$T$5:$Y$107,2,FALSE))</f>
        <v>#VALUE!</v>
      </c>
      <c r="Y25" s="87" t="e">
        <f>IF('着順入力用'!$T$5="","",VLOOKUP(C25,'着順入力用'!$T$5:$Y$107,5,FALSE))</f>
        <v>#VALUE!</v>
      </c>
      <c r="Z25" s="83" t="e">
        <f>IF('着順入力用'!$T$5="","",VLOOKUP(C25,'着順入力用'!$T$5:$Y$107,6,FALSE))</f>
        <v>#VALUE!</v>
      </c>
      <c r="AA25" s="86" t="e">
        <f>IF('着順入力用'!$Z$5="","",VLOOKUP(C25,'着順入力用'!$Z$5:$AE$107,2,FALSE))</f>
        <v>#VALUE!</v>
      </c>
      <c r="AB25" s="87" t="e">
        <f>IF('着順入力用'!$Z$5="","",VLOOKUP(C25,'着順入力用'!$Z$5:$AE$107,5,FALSE))</f>
        <v>#VALUE!</v>
      </c>
      <c r="AC25" s="83" t="e">
        <f>IF('着順入力用'!$Z$5="","",VLOOKUP(C25,'着順入力用'!$Z$5:$AE$107,6,FALSE))</f>
        <v>#VALUE!</v>
      </c>
      <c r="AD25" s="86" t="e">
        <f>IF('着順入力用'!$AF$5="","",VLOOKUP(C25,'着順入力用'!$AF$5:$AK$107,2,FALSE))</f>
        <v>#VALUE!</v>
      </c>
      <c r="AE25" s="87" t="e">
        <f>IF('着順入力用'!$AF$5="","",VLOOKUP(C25,'着順入力用'!$AF$5:$AK$107,5,FALSE))</f>
        <v>#VALUE!</v>
      </c>
      <c r="AF25" s="83" t="e">
        <f>IF('着順入力用'!$AF$5="","",VLOOKUP(C25,'着順入力用'!$AF$5:$AK$107,6,FALSE))</f>
        <v>#VALUE!</v>
      </c>
      <c r="AG25" s="86" t="e">
        <f>IF('着順入力用'!$AL$5="","",VLOOKUP(C25,'着順入力用'!$AL$5:$AQ$107,2,FALSE))</f>
        <v>#VALUE!</v>
      </c>
      <c r="AH25" s="87" t="e">
        <f>IF('着順入力用'!$AL$5="","",VLOOKUP(C25,'着順入力用'!$AL$5:$AQ$107,5,FALSE))</f>
        <v>#VALUE!</v>
      </c>
      <c r="AI25" s="83" t="e">
        <f>IF('着順入力用'!$AL$5="","",VLOOKUP(C25,'着順入力用'!$AL$5:$AQ$107,6,FALSE))</f>
        <v>#VALUE!</v>
      </c>
      <c r="AJ25" s="86" t="e">
        <f>IF('着順入力用'!$AR$5="","",VLOOKUP(C25,'着順入力用'!$AR$5:$AW$107,2,FALSE))</f>
        <v>#VALUE!</v>
      </c>
      <c r="AK25" s="87" t="e">
        <f>IF('着順入力用'!$AR$5="","",VLOOKUP(C25,'着順入力用'!$AR$5:$AW$107,5,FALSE))</f>
        <v>#VALUE!</v>
      </c>
      <c r="AL25" s="83" t="e">
        <f>IF('着順入力用'!$AR$5="","",VLOOKUP(C25,'着順入力用'!$AR$5:$AW$107,6,FALSE))</f>
        <v>#VALUE!</v>
      </c>
      <c r="AM25" s="86" t="e">
        <f>IF('着順入力用'!$AX$5="","",VLOOKUP(C25,'着順入力用'!$AX$5:$BC$107,2,FALSE))</f>
        <v>#VALUE!</v>
      </c>
      <c r="AN25" s="87" t="e">
        <f>IF('着順入力用'!$AX$5="","",VLOOKUP(C25,'着順入力用'!$AX$5:$BC$107,5,FALSE))</f>
        <v>#VALUE!</v>
      </c>
      <c r="AO25" s="83" t="e">
        <f>IF('着順入力用'!$AX$5="","",VLOOKUP(C25,'着順入力用'!$AX$5:$BC$107,6,FALSE))</f>
        <v>#VALUE!</v>
      </c>
      <c r="AP25" s="86">
        <f>IF('着順入力用'!$BD$5="","",VLOOKUP(C25,'着順入力用'!$BD$5:$BI$107,2,FALSE))</f>
      </c>
      <c r="AQ25" s="87">
        <f>IF('着順入力用'!$BD$5="","",VLOOKUP(C25,'着順入力用'!$BD$5:$BI$107,5,FALSE))</f>
      </c>
      <c r="AR25" s="83">
        <f>IF('着順入力用'!$BD$5="","",VLOOKUP(C25,'着順入力用'!$BD$5:$BI$107,6,FALSE))</f>
      </c>
      <c r="AS25" s="84">
        <f>IF('着順入力用'!$BJ$5="","",VLOOKUP(C25,'着順入力用'!$BJ$5:$BO$107,2,FALSE))</f>
      </c>
      <c r="AT25" s="85">
        <f>IF('着順入力用'!$BJ$5="","",VLOOKUP(C25,'着順入力用'!$BJ$5:$BO$107,5,FALSE))</f>
      </c>
      <c r="AU25" s="82">
        <f>IF('着順入力用'!$BJ$5="","",VLOOKUP(C25,'着順入力用'!$BJ$5:$BO$107,6,FALSE))</f>
      </c>
      <c r="AV25" s="84">
        <f>IF('着順入力用'!$BP$5="","",VLOOKUP(C25,'着順入力用'!$BP$5:$BU$107,2,FALSE))</f>
      </c>
      <c r="AW25" s="85">
        <f>IF('着順入力用'!$BP$5="","",VLOOKUP(C25,'着順入力用'!$BP$5:$BU$107,5,FALSE))</f>
      </c>
      <c r="AX25" s="82">
        <f>IF('着順入力用'!$BP$5="","",VLOOKUP(C25,'着順入力用'!$BP$5:$BU$107,6,FALSE))</f>
      </c>
      <c r="AY25" s="14" t="e">
        <f t="shared" si="26"/>
        <v>#VALUE!</v>
      </c>
      <c r="AZ25" s="14"/>
      <c r="BA25" s="14" t="e">
        <f t="shared" si="27"/>
        <v>#VALUE!</v>
      </c>
      <c r="BB25" s="14" t="e">
        <f t="shared" si="28"/>
        <v>#VALUE!</v>
      </c>
      <c r="BC25" s="40" t="e">
        <f t="shared" si="29"/>
        <v>#VALUE!</v>
      </c>
      <c r="BD25" s="14" t="e">
        <f t="shared" si="30"/>
        <v>#VALUE!</v>
      </c>
      <c r="BE25" s="40" t="e">
        <f t="shared" si="31"/>
        <v>#VALUE!</v>
      </c>
      <c r="BF25" s="14" t="e">
        <f t="shared" si="32"/>
        <v>#VALUE!</v>
      </c>
      <c r="BG25" s="40" t="e">
        <f t="shared" si="33"/>
        <v>#VALUE!</v>
      </c>
      <c r="BH25" s="14" t="e">
        <f t="shared" si="34"/>
        <v>#VALUE!</v>
      </c>
      <c r="BI25" s="40" t="e">
        <f t="shared" si="35"/>
        <v>#VALUE!</v>
      </c>
      <c r="BJ25" s="40" t="e">
        <f>BZ25</f>
        <v>#VALUE!</v>
      </c>
      <c r="BK25" s="40"/>
      <c r="BL25" s="14"/>
      <c r="BM25" s="40" t="e">
        <f t="shared" si="36"/>
        <v>#VALUE!</v>
      </c>
      <c r="BN25" s="14" t="e">
        <f t="shared" si="37"/>
        <v>#VALUE!</v>
      </c>
      <c r="BO25" s="89"/>
      <c r="BP25" s="16" t="e">
        <f t="shared" si="38"/>
        <v>#VALUE!</v>
      </c>
      <c r="BQ25" s="18" t="e">
        <f t="shared" si="39"/>
        <v>#VALUE!</v>
      </c>
      <c r="BR25" s="37"/>
      <c r="BS25" s="14" t="e">
        <f t="shared" si="40"/>
        <v>#VALUE!</v>
      </c>
      <c r="BT25" s="18" t="e">
        <f t="shared" si="41"/>
        <v>#VALUE!</v>
      </c>
      <c r="BU25" s="14" t="e">
        <f t="shared" si="42"/>
        <v>#VALUE!</v>
      </c>
      <c r="BV25" s="18" t="e">
        <f t="shared" si="43"/>
        <v>#VALUE!</v>
      </c>
      <c r="BW25" s="14" t="e">
        <f t="shared" si="44"/>
        <v>#VALUE!</v>
      </c>
      <c r="BX25" s="18" t="e">
        <f t="shared" si="45"/>
        <v>#VALUE!</v>
      </c>
      <c r="BY25" s="14" t="e">
        <f>IF(M25=$BY$5,BA25,1000)</f>
        <v>#VALUE!</v>
      </c>
      <c r="BZ25" s="18" t="e">
        <f t="shared" si="46"/>
        <v>#VALUE!</v>
      </c>
      <c r="CA25" s="14" t="e">
        <f t="shared" si="47"/>
        <v>#VALUE!</v>
      </c>
      <c r="CB25" s="18" t="e">
        <f t="shared" si="48"/>
        <v>#VALUE!</v>
      </c>
      <c r="CC25" s="14" t="e">
        <f t="shared" si="49"/>
        <v>#VALUE!</v>
      </c>
      <c r="CD25" s="18" t="e">
        <f t="shared" si="50"/>
        <v>#VALUE!</v>
      </c>
    </row>
    <row r="26" spans="1:82" ht="18.75" customHeight="1" hidden="1">
      <c r="A26" s="72" t="e">
        <f t="shared" si="0"/>
        <v>#VALUE!</v>
      </c>
      <c r="B26" s="17"/>
      <c r="C26" s="95"/>
      <c r="D26" s="50"/>
      <c r="E26" s="50"/>
      <c r="F26" s="24"/>
      <c r="G26" s="69"/>
      <c r="H26" s="75"/>
      <c r="I26" s="48"/>
      <c r="J26" s="42"/>
      <c r="K26" s="17"/>
      <c r="L26" s="15"/>
      <c r="M26" s="69"/>
      <c r="N26" s="69"/>
      <c r="O26" s="86" t="e">
        <f>IF('着順入力用'!$B$5="","",VLOOKUP(C26,'着順入力用'!$B$5:$G$107,2,FALSE))</f>
        <v>#VALUE!</v>
      </c>
      <c r="P26" s="87" t="e">
        <f>IF('着順入力用'!$B$5="","",VLOOKUP(C26,'着順入力用'!$B$5:$G$107,5,FALSE))</f>
        <v>#VALUE!</v>
      </c>
      <c r="Q26" s="83" t="e">
        <f>IF('着順入力用'!$B$5="","",VLOOKUP(C26,'着順入力用'!$B$5:$G$107,6,FALSE))</f>
        <v>#VALUE!</v>
      </c>
      <c r="R26" s="86" t="e">
        <f>IF('着順入力用'!$H$5="","",VLOOKUP(C26,'着順入力用'!$H$5:$M$107,2,FALSE))</f>
        <v>#VALUE!</v>
      </c>
      <c r="S26" s="87" t="e">
        <f>IF('着順入力用'!$H$5="","",VLOOKUP(C26,'着順入力用'!$H$5:$M$107,5,FALSE))</f>
        <v>#VALUE!</v>
      </c>
      <c r="T26" s="83" t="e">
        <f>IF('着順入力用'!$H$5="","",VLOOKUP(C26,'着順入力用'!$H$5:$M$107,6,FALSE))</f>
        <v>#VALUE!</v>
      </c>
      <c r="U26" s="86" t="e">
        <f>IF('着順入力用'!$N$5="","",VLOOKUP(C26,'着順入力用'!$N$5:$S$107,2,FALSE))</f>
        <v>#VALUE!</v>
      </c>
      <c r="V26" s="87" t="e">
        <f>IF('着順入力用'!$N$5="","",VLOOKUP(C26,'着順入力用'!$N$5:$S$107,5,FALSE))</f>
        <v>#VALUE!</v>
      </c>
      <c r="W26" s="83" t="e">
        <f>IF('着順入力用'!$N$5="","",VLOOKUP(C26,'着順入力用'!$N$5:$S$107,6,FALSE))</f>
        <v>#VALUE!</v>
      </c>
      <c r="X26" s="86" t="e">
        <f>IF('着順入力用'!$T$5="","",VLOOKUP(C26,'着順入力用'!$T$5:$Y$107,2,FALSE))</f>
        <v>#VALUE!</v>
      </c>
      <c r="Y26" s="87" t="e">
        <f>IF('着順入力用'!$T$5="","",VLOOKUP(C26,'着順入力用'!$T$5:$Y$107,5,FALSE))</f>
        <v>#VALUE!</v>
      </c>
      <c r="Z26" s="83" t="e">
        <f>IF('着順入力用'!$T$5="","",VLOOKUP(C26,'着順入力用'!$T$5:$Y$107,6,FALSE))</f>
        <v>#VALUE!</v>
      </c>
      <c r="AA26" s="86" t="e">
        <f>IF('着順入力用'!$Z$5="","",VLOOKUP(C26,'着順入力用'!$Z$5:$AE$107,2,FALSE))</f>
        <v>#VALUE!</v>
      </c>
      <c r="AB26" s="87" t="e">
        <f>IF('着順入力用'!$Z$5="","",VLOOKUP(C26,'着順入力用'!$Z$5:$AE$107,5,FALSE))</f>
        <v>#VALUE!</v>
      </c>
      <c r="AC26" s="83" t="e">
        <f>IF('着順入力用'!$Z$5="","",VLOOKUP(C26,'着順入力用'!$Z$5:$AE$107,6,FALSE))</f>
        <v>#VALUE!</v>
      </c>
      <c r="AD26" s="86" t="e">
        <f>IF('着順入力用'!$AF$5="","",VLOOKUP(C26,'着順入力用'!$AF$5:$AK$107,2,FALSE))</f>
        <v>#VALUE!</v>
      </c>
      <c r="AE26" s="87" t="e">
        <f>IF('着順入力用'!$AF$5="","",VLOOKUP(C26,'着順入力用'!$AF$5:$AK$107,5,FALSE))</f>
        <v>#VALUE!</v>
      </c>
      <c r="AF26" s="83" t="e">
        <f>IF('着順入力用'!$AF$5="","",VLOOKUP(C26,'着順入力用'!$AF$5:$AK$107,6,FALSE))</f>
        <v>#VALUE!</v>
      </c>
      <c r="AG26" s="86" t="e">
        <f>IF('着順入力用'!$AL$5="","",VLOOKUP(C26,'着順入力用'!$AL$5:$AQ$107,2,FALSE))</f>
        <v>#VALUE!</v>
      </c>
      <c r="AH26" s="87" t="e">
        <f>IF('着順入力用'!$AL$5="","",VLOOKUP(C26,'着順入力用'!$AL$5:$AQ$107,5,FALSE))</f>
        <v>#VALUE!</v>
      </c>
      <c r="AI26" s="83" t="e">
        <f>IF('着順入力用'!$AL$5="","",VLOOKUP(C26,'着順入力用'!$AL$5:$AQ$107,6,FALSE))</f>
        <v>#VALUE!</v>
      </c>
      <c r="AJ26" s="86" t="e">
        <f>IF('着順入力用'!$AR$5="","",VLOOKUP(C26,'着順入力用'!$AR$5:$AW$107,2,FALSE))</f>
        <v>#VALUE!</v>
      </c>
      <c r="AK26" s="87" t="e">
        <f>IF('着順入力用'!$AR$5="","",VLOOKUP(C26,'着順入力用'!$AR$5:$AW$107,5,FALSE))</f>
        <v>#VALUE!</v>
      </c>
      <c r="AL26" s="83" t="e">
        <f>IF('着順入力用'!$AR$5="","",VLOOKUP(C26,'着順入力用'!$AR$5:$AW$107,6,FALSE))</f>
        <v>#VALUE!</v>
      </c>
      <c r="AM26" s="86" t="e">
        <f>IF('着順入力用'!$AX$5="","",VLOOKUP(C26,'着順入力用'!$AX$5:$BC$107,2,FALSE))</f>
        <v>#VALUE!</v>
      </c>
      <c r="AN26" s="87" t="e">
        <f>IF('着順入力用'!$AX$5="","",VLOOKUP(C26,'着順入力用'!$AX$5:$BC$107,5,FALSE))</f>
        <v>#VALUE!</v>
      </c>
      <c r="AO26" s="83" t="e">
        <f>IF('着順入力用'!$AX$5="","",VLOOKUP(C26,'着順入力用'!$AX$5:$BC$107,6,FALSE))</f>
        <v>#VALUE!</v>
      </c>
      <c r="AP26" s="86">
        <f>IF('着順入力用'!$BD$5="","",VLOOKUP(C26,'着順入力用'!$BD$5:$BI$107,2,FALSE))</f>
      </c>
      <c r="AQ26" s="87">
        <f>IF('着順入力用'!$BD$5="","",VLOOKUP(C26,'着順入力用'!$BD$5:$BI$107,5,FALSE))</f>
      </c>
      <c r="AR26" s="83">
        <f>IF('着順入力用'!$BD$5="","",VLOOKUP(C26,'着順入力用'!$BD$5:$BI$107,6,FALSE))</f>
      </c>
      <c r="AS26" s="84">
        <f>IF('着順入力用'!$BJ$5="","",VLOOKUP(C26,'着順入力用'!$BJ$5:$BO$107,2,FALSE))</f>
      </c>
      <c r="AT26" s="85">
        <f>IF('着順入力用'!$BJ$5="","",VLOOKUP(C26,'着順入力用'!$BJ$5:$BO$107,5,FALSE))</f>
      </c>
      <c r="AU26" s="82">
        <f>IF('着順入力用'!$BJ$5="","",VLOOKUP(C26,'着順入力用'!$BJ$5:$BO$107,6,FALSE))</f>
      </c>
      <c r="AV26" s="84">
        <f>IF('着順入力用'!$BP$5="","",VLOOKUP(C26,'着順入力用'!$BP$5:$BU$107,2,FALSE))</f>
      </c>
      <c r="AW26" s="85">
        <f>IF('着順入力用'!$BP$5="","",VLOOKUP(C26,'着順入力用'!$BP$5:$BU$107,5,FALSE))</f>
      </c>
      <c r="AX26" s="82">
        <f>IF('着順入力用'!$BP$5="","",VLOOKUP(C26,'着順入力用'!$BP$5:$BU$107,6,FALSE))</f>
      </c>
      <c r="AY26" s="14" t="e">
        <f t="shared" si="26"/>
        <v>#VALUE!</v>
      </c>
      <c r="AZ26" s="14"/>
      <c r="BA26" s="14" t="e">
        <f t="shared" si="27"/>
        <v>#VALUE!</v>
      </c>
      <c r="BB26" s="14" t="e">
        <f t="shared" si="28"/>
        <v>#VALUE!</v>
      </c>
      <c r="BC26" s="40" t="e">
        <f t="shared" si="29"/>
        <v>#VALUE!</v>
      </c>
      <c r="BD26" s="14" t="e">
        <f t="shared" si="30"/>
        <v>#VALUE!</v>
      </c>
      <c r="BE26" s="40" t="e">
        <f t="shared" si="31"/>
        <v>#VALUE!</v>
      </c>
      <c r="BF26" s="14" t="e">
        <f t="shared" si="32"/>
        <v>#VALUE!</v>
      </c>
      <c r="BG26" s="40" t="e">
        <f t="shared" si="33"/>
        <v>#VALUE!</v>
      </c>
      <c r="BH26" s="14" t="e">
        <f t="shared" si="34"/>
        <v>#VALUE!</v>
      </c>
      <c r="BI26" s="40" t="str">
        <f t="shared" si="35"/>
        <v> </v>
      </c>
      <c r="BJ26" s="40" t="e">
        <f>IF(BZ26&lt;($BY$4+1),CD26," ")</f>
        <v>#VALUE!</v>
      </c>
      <c r="BK26" s="40"/>
      <c r="BL26" s="14"/>
      <c r="BM26" s="40" t="e">
        <f t="shared" si="36"/>
        <v>#VALUE!</v>
      </c>
      <c r="BN26" s="14" t="e">
        <f t="shared" si="37"/>
        <v>#VALUE!</v>
      </c>
      <c r="BO26" s="89"/>
      <c r="BP26" s="16" t="e">
        <f t="shared" si="38"/>
        <v>#VALUE!</v>
      </c>
      <c r="BQ26" s="18" t="e">
        <f t="shared" si="39"/>
        <v>#VALUE!</v>
      </c>
      <c r="BR26" s="37"/>
      <c r="BS26" s="14" t="e">
        <f t="shared" si="40"/>
        <v>#VALUE!</v>
      </c>
      <c r="BT26" s="18" t="e">
        <f t="shared" si="41"/>
        <v>#VALUE!</v>
      </c>
      <c r="BU26" s="14" t="e">
        <f t="shared" si="42"/>
        <v>#VALUE!</v>
      </c>
      <c r="BV26" s="18" t="e">
        <f t="shared" si="43"/>
        <v>#VALUE!</v>
      </c>
      <c r="BW26" s="14" t="e">
        <f t="shared" si="44"/>
        <v>#VALUE!</v>
      </c>
      <c r="BX26" s="18" t="e">
        <f t="shared" si="45"/>
        <v>#VALUE!</v>
      </c>
      <c r="BY26" s="14">
        <v>1000</v>
      </c>
      <c r="BZ26" s="18" t="e">
        <f t="shared" si="46"/>
        <v>#VALUE!</v>
      </c>
      <c r="CA26" s="14" t="e">
        <f t="shared" si="47"/>
        <v>#VALUE!</v>
      </c>
      <c r="CB26" s="18" t="e">
        <f t="shared" si="48"/>
        <v>#VALUE!</v>
      </c>
      <c r="CC26" s="14" t="e">
        <f t="shared" si="49"/>
        <v>#VALUE!</v>
      </c>
      <c r="CD26" s="18" t="e">
        <f t="shared" si="50"/>
        <v>#VALUE!</v>
      </c>
    </row>
    <row r="27" spans="1:82" ht="18.75" customHeight="1" hidden="1">
      <c r="A27" s="72" t="e">
        <f t="shared" si="0"/>
        <v>#VALUE!</v>
      </c>
      <c r="B27" s="17"/>
      <c r="C27" s="95"/>
      <c r="D27" s="50"/>
      <c r="E27" s="50"/>
      <c r="F27" s="73"/>
      <c r="G27" s="68"/>
      <c r="H27" s="74"/>
      <c r="I27" s="48"/>
      <c r="J27" s="42"/>
      <c r="K27" s="17"/>
      <c r="L27" s="15"/>
      <c r="M27" s="69"/>
      <c r="N27" s="69"/>
      <c r="O27" s="86" t="e">
        <f>IF('着順入力用'!$B$5="","",VLOOKUP(C27,'着順入力用'!$B$5:$G$107,2,FALSE))</f>
        <v>#VALUE!</v>
      </c>
      <c r="P27" s="87" t="e">
        <f>IF('着順入力用'!$B$5="","",VLOOKUP(C27,'着順入力用'!$B$5:$G$107,5,FALSE))</f>
        <v>#VALUE!</v>
      </c>
      <c r="Q27" s="83" t="e">
        <f>IF('着順入力用'!$B$5="","",VLOOKUP(C27,'着順入力用'!$B$5:$G$107,6,FALSE))</f>
        <v>#VALUE!</v>
      </c>
      <c r="R27" s="86" t="e">
        <f>IF('着順入力用'!$H$5="","",VLOOKUP(C27,'着順入力用'!$H$5:$M$107,2,FALSE))</f>
        <v>#VALUE!</v>
      </c>
      <c r="S27" s="87" t="e">
        <f>IF('着順入力用'!$H$5="","",VLOOKUP(C27,'着順入力用'!$H$5:$M$107,5,FALSE))</f>
        <v>#VALUE!</v>
      </c>
      <c r="T27" s="83" t="e">
        <f>IF('着順入力用'!$H$5="","",VLOOKUP(C27,'着順入力用'!$H$5:$M$107,6,FALSE))</f>
        <v>#VALUE!</v>
      </c>
      <c r="U27" s="86" t="e">
        <f>IF('着順入力用'!$N$5="","",VLOOKUP(C27,'着順入力用'!$N$5:$S$107,2,FALSE))</f>
        <v>#VALUE!</v>
      </c>
      <c r="V27" s="87" t="e">
        <f>IF('着順入力用'!$N$5="","",VLOOKUP(C27,'着順入力用'!$N$5:$S$107,5,FALSE))</f>
        <v>#VALUE!</v>
      </c>
      <c r="W27" s="83" t="e">
        <f>IF('着順入力用'!$N$5="","",VLOOKUP(C27,'着順入力用'!$N$5:$S$107,6,FALSE))</f>
        <v>#VALUE!</v>
      </c>
      <c r="X27" s="86" t="e">
        <f>IF('着順入力用'!$T$5="","",VLOOKUP(C27,'着順入力用'!$T$5:$Y$107,2,FALSE))</f>
        <v>#VALUE!</v>
      </c>
      <c r="Y27" s="87" t="e">
        <f>IF('着順入力用'!$T$5="","",VLOOKUP(C27,'着順入力用'!$T$5:$Y$107,5,FALSE))</f>
        <v>#VALUE!</v>
      </c>
      <c r="Z27" s="83" t="e">
        <f>IF('着順入力用'!$T$5="","",VLOOKUP(C27,'着順入力用'!$T$5:$Y$107,6,FALSE))</f>
        <v>#VALUE!</v>
      </c>
      <c r="AA27" s="86" t="e">
        <f>IF('着順入力用'!$Z$5="","",VLOOKUP(C27,'着順入力用'!$Z$5:$AE$107,2,FALSE))</f>
        <v>#VALUE!</v>
      </c>
      <c r="AB27" s="87" t="e">
        <f>IF('着順入力用'!$Z$5="","",VLOOKUP(C27,'着順入力用'!$Z$5:$AE$107,5,FALSE))</f>
        <v>#VALUE!</v>
      </c>
      <c r="AC27" s="83" t="e">
        <f>IF('着順入力用'!$Z$5="","",VLOOKUP(C27,'着順入力用'!$Z$5:$AE$107,6,FALSE))</f>
        <v>#VALUE!</v>
      </c>
      <c r="AD27" s="86" t="e">
        <f>IF('着順入力用'!$AF$5="","",VLOOKUP(C27,'着順入力用'!$AF$5:$AK$107,2,FALSE))</f>
        <v>#VALUE!</v>
      </c>
      <c r="AE27" s="87" t="e">
        <f>IF('着順入力用'!$AF$5="","",VLOOKUP(C27,'着順入力用'!$AF$5:$AK$107,5,FALSE))</f>
        <v>#VALUE!</v>
      </c>
      <c r="AF27" s="83" t="e">
        <f>IF('着順入力用'!$AF$5="","",VLOOKUP(C27,'着順入力用'!$AF$5:$AK$107,6,FALSE))</f>
        <v>#VALUE!</v>
      </c>
      <c r="AG27" s="86" t="e">
        <f>IF('着順入力用'!$AL$5="","",VLOOKUP(C27,'着順入力用'!$AL$5:$AQ$107,2,FALSE))</f>
        <v>#VALUE!</v>
      </c>
      <c r="AH27" s="87" t="e">
        <f>IF('着順入力用'!$AL$5="","",VLOOKUP(C27,'着順入力用'!$AL$5:$AQ$107,5,FALSE))</f>
        <v>#VALUE!</v>
      </c>
      <c r="AI27" s="83" t="e">
        <f>IF('着順入力用'!$AL$5="","",VLOOKUP(C27,'着順入力用'!$AL$5:$AQ$107,6,FALSE))</f>
        <v>#VALUE!</v>
      </c>
      <c r="AJ27" s="86" t="e">
        <f>IF('着順入力用'!$AR$5="","",VLOOKUP(C27,'着順入力用'!$AR$5:$AW$107,2,FALSE))</f>
        <v>#VALUE!</v>
      </c>
      <c r="AK27" s="87" t="e">
        <f>IF('着順入力用'!$AR$5="","",VLOOKUP(C27,'着順入力用'!$AR$5:$AW$107,5,FALSE))</f>
        <v>#VALUE!</v>
      </c>
      <c r="AL27" s="83" t="e">
        <f>IF('着順入力用'!$AR$5="","",VLOOKUP(C27,'着順入力用'!$AR$5:$AW$107,6,FALSE))</f>
        <v>#VALUE!</v>
      </c>
      <c r="AM27" s="86" t="e">
        <f>IF('着順入力用'!$AX$5="","",VLOOKUP(C27,'着順入力用'!$AX$5:$BC$107,2,FALSE))</f>
        <v>#VALUE!</v>
      </c>
      <c r="AN27" s="87" t="e">
        <f>IF('着順入力用'!$AX$5="","",VLOOKUP(C27,'着順入力用'!$AX$5:$BC$107,5,FALSE))</f>
        <v>#VALUE!</v>
      </c>
      <c r="AO27" s="83" t="e">
        <f>IF('着順入力用'!$AX$5="","",VLOOKUP(C27,'着順入力用'!$AX$5:$BC$107,6,FALSE))</f>
        <v>#VALUE!</v>
      </c>
      <c r="AP27" s="86">
        <f>IF('着順入力用'!$BD$5="","",VLOOKUP(C27,'着順入力用'!$BD$5:$BI$107,2,FALSE))</f>
      </c>
      <c r="AQ27" s="87">
        <f>IF('着順入力用'!$BD$5="","",VLOOKUP(C27,'着順入力用'!$BD$5:$BI$107,5,FALSE))</f>
      </c>
      <c r="AR27" s="83">
        <f>IF('着順入力用'!$BD$5="","",VLOOKUP(C27,'着順入力用'!$BD$5:$BI$107,6,FALSE))</f>
      </c>
      <c r="AS27" s="84">
        <f>IF('着順入力用'!$BJ$5="","",VLOOKUP(C27,'着順入力用'!$BJ$5:$BO$107,2,FALSE))</f>
      </c>
      <c r="AT27" s="85">
        <f>IF('着順入力用'!$BJ$5="","",VLOOKUP(C27,'着順入力用'!$BJ$5:$BO$107,5,FALSE))</f>
      </c>
      <c r="AU27" s="82">
        <f>IF('着順入力用'!$BJ$5="","",VLOOKUP(C27,'着順入力用'!$BJ$5:$BO$107,6,FALSE))</f>
      </c>
      <c r="AV27" s="84">
        <f>IF('着順入力用'!$BP$5="","",VLOOKUP(C27,'着順入力用'!$BP$5:$BU$107,2,FALSE))</f>
      </c>
      <c r="AW27" s="85">
        <f>IF('着順入力用'!$BP$5="","",VLOOKUP(C27,'着順入力用'!$BP$5:$BU$107,5,FALSE))</f>
      </c>
      <c r="AX27" s="82">
        <f>IF('着順入力用'!$BP$5="","",VLOOKUP(C27,'着順入力用'!$BP$5:$BU$107,6,FALSE))</f>
      </c>
      <c r="AY27" s="14" t="e">
        <f t="shared" si="26"/>
        <v>#VALUE!</v>
      </c>
      <c r="AZ27" s="14"/>
      <c r="BA27" s="14" t="e">
        <f t="shared" si="27"/>
        <v>#VALUE!</v>
      </c>
      <c r="BB27" s="14" t="e">
        <f t="shared" si="28"/>
        <v>#VALUE!</v>
      </c>
      <c r="BC27" s="40" t="e">
        <f t="shared" si="29"/>
        <v>#VALUE!</v>
      </c>
      <c r="BD27" s="14" t="e">
        <f t="shared" si="30"/>
        <v>#VALUE!</v>
      </c>
      <c r="BE27" s="40" t="e">
        <f t="shared" si="31"/>
        <v>#VALUE!</v>
      </c>
      <c r="BF27" s="14" t="e">
        <f t="shared" si="32"/>
        <v>#VALUE!</v>
      </c>
      <c r="BG27" s="40" t="e">
        <f t="shared" si="33"/>
        <v>#VALUE!</v>
      </c>
      <c r="BH27" s="14" t="e">
        <f t="shared" si="34"/>
        <v>#VALUE!</v>
      </c>
      <c r="BI27" s="40" t="str">
        <f t="shared" si="35"/>
        <v> </v>
      </c>
      <c r="BJ27" s="40" t="e">
        <f>IF(BZ27&lt;($BY$4+1),CD27," ")</f>
        <v>#VALUE!</v>
      </c>
      <c r="BK27" s="40"/>
      <c r="BL27" s="14"/>
      <c r="BM27" s="40" t="e">
        <f t="shared" si="36"/>
        <v>#VALUE!</v>
      </c>
      <c r="BN27" s="14" t="e">
        <f t="shared" si="37"/>
        <v>#VALUE!</v>
      </c>
      <c r="BO27" s="89"/>
      <c r="BP27" s="16" t="e">
        <f t="shared" si="38"/>
        <v>#VALUE!</v>
      </c>
      <c r="BQ27" s="18" t="e">
        <f t="shared" si="39"/>
        <v>#VALUE!</v>
      </c>
      <c r="BR27" s="37"/>
      <c r="BS27" s="14" t="e">
        <f t="shared" si="40"/>
        <v>#VALUE!</v>
      </c>
      <c r="BT27" s="18" t="e">
        <f t="shared" si="41"/>
        <v>#VALUE!</v>
      </c>
      <c r="BU27" s="14" t="e">
        <f t="shared" si="42"/>
        <v>#VALUE!</v>
      </c>
      <c r="BV27" s="18" t="e">
        <f t="shared" si="43"/>
        <v>#VALUE!</v>
      </c>
      <c r="BW27" s="14" t="e">
        <f t="shared" si="44"/>
        <v>#VALUE!</v>
      </c>
      <c r="BX27" s="18" t="e">
        <f t="shared" si="45"/>
        <v>#VALUE!</v>
      </c>
      <c r="BY27" s="14">
        <v>1000</v>
      </c>
      <c r="BZ27" s="18" t="e">
        <f t="shared" si="46"/>
        <v>#VALUE!</v>
      </c>
      <c r="CA27" s="14" t="e">
        <f t="shared" si="47"/>
        <v>#VALUE!</v>
      </c>
      <c r="CB27" s="18" t="e">
        <f t="shared" si="48"/>
        <v>#VALUE!</v>
      </c>
      <c r="CC27" s="14" t="e">
        <f t="shared" si="49"/>
        <v>#VALUE!</v>
      </c>
      <c r="CD27" s="18" t="e">
        <f t="shared" si="50"/>
        <v>#VALUE!</v>
      </c>
    </row>
    <row r="28" spans="1:82" ht="18.75" customHeight="1" hidden="1">
      <c r="A28" s="72" t="e">
        <f t="shared" si="0"/>
        <v>#VALUE!</v>
      </c>
      <c r="B28" s="17">
        <v>23</v>
      </c>
      <c r="C28" s="94"/>
      <c r="D28" s="50"/>
      <c r="E28" s="50"/>
      <c r="F28" s="24"/>
      <c r="G28" s="69"/>
      <c r="H28" s="75"/>
      <c r="I28" s="48"/>
      <c r="J28" s="42"/>
      <c r="K28" s="17"/>
      <c r="L28" s="15"/>
      <c r="M28" s="69"/>
      <c r="N28" s="69"/>
      <c r="O28" s="86" t="e">
        <f>IF('着順入力用'!$B$5="","",VLOOKUP(C28,'着順入力用'!$B$5:$G$107,2,FALSE))</f>
        <v>#VALUE!</v>
      </c>
      <c r="P28" s="87" t="e">
        <f>IF('着順入力用'!$B$5="","",VLOOKUP(C28,'着順入力用'!$B$5:$G$107,5,FALSE))</f>
        <v>#VALUE!</v>
      </c>
      <c r="Q28" s="83" t="e">
        <f>IF('着順入力用'!$B$5="","",VLOOKUP(C28,'着順入力用'!$B$5:$G$107,6,FALSE))</f>
        <v>#VALUE!</v>
      </c>
      <c r="R28" s="86" t="e">
        <f>IF('着順入力用'!$H$5="","",VLOOKUP(C28,'着順入力用'!$H$5:$M$107,2,FALSE))</f>
        <v>#VALUE!</v>
      </c>
      <c r="S28" s="87" t="e">
        <f>IF('着順入力用'!$H$5="","",VLOOKUP(C28,'着順入力用'!$H$5:$M$107,5,FALSE))</f>
        <v>#VALUE!</v>
      </c>
      <c r="T28" s="83" t="e">
        <f>IF('着順入力用'!$H$5="","",VLOOKUP(C28,'着順入力用'!$H$5:$M$107,6,FALSE))</f>
        <v>#VALUE!</v>
      </c>
      <c r="U28" s="86" t="e">
        <f>IF('着順入力用'!$N$5="","",VLOOKUP(C28,'着順入力用'!$N$5:$S$107,2,FALSE))</f>
        <v>#VALUE!</v>
      </c>
      <c r="V28" s="87" t="e">
        <f>IF('着順入力用'!$N$5="","",VLOOKUP(C28,'着順入力用'!$N$5:$S$107,5,FALSE))</f>
        <v>#VALUE!</v>
      </c>
      <c r="W28" s="83" t="e">
        <f>IF('着順入力用'!$N$5="","",VLOOKUP(C28,'着順入力用'!$N$5:$S$107,6,FALSE))</f>
        <v>#VALUE!</v>
      </c>
      <c r="X28" s="86" t="e">
        <f>IF('着順入力用'!$T$5="","",VLOOKUP(C28,'着順入力用'!$T$5:$Y$107,2,FALSE))</f>
        <v>#VALUE!</v>
      </c>
      <c r="Y28" s="87" t="e">
        <f>IF('着順入力用'!$T$5="","",VLOOKUP(C28,'着順入力用'!$T$5:$Y$107,5,FALSE))</f>
        <v>#VALUE!</v>
      </c>
      <c r="Z28" s="83" t="e">
        <f>IF('着順入力用'!$T$5="","",VLOOKUP(C28,'着順入力用'!$T$5:$Y$107,6,FALSE))</f>
        <v>#VALUE!</v>
      </c>
      <c r="AA28" s="86" t="e">
        <f>IF('着順入力用'!$Z$5="","",VLOOKUP(C28,'着順入力用'!$Z$5:$AE$107,2,FALSE))</f>
        <v>#VALUE!</v>
      </c>
      <c r="AB28" s="87" t="e">
        <f>IF('着順入力用'!$Z$5="","",VLOOKUP(C28,'着順入力用'!$Z$5:$AE$107,5,FALSE))</f>
        <v>#VALUE!</v>
      </c>
      <c r="AC28" s="83" t="e">
        <f>IF('着順入力用'!$Z$5="","",VLOOKUP(C28,'着順入力用'!$Z$5:$AE$107,6,FALSE))</f>
        <v>#VALUE!</v>
      </c>
      <c r="AD28" s="86" t="e">
        <f>IF('着順入力用'!$AF$5="","",VLOOKUP(C28,'着順入力用'!$AF$5:$AK$107,2,FALSE))</f>
        <v>#VALUE!</v>
      </c>
      <c r="AE28" s="87" t="e">
        <f>IF('着順入力用'!$AF$5="","",VLOOKUP(C28,'着順入力用'!$AF$5:$AK$107,5,FALSE))</f>
        <v>#VALUE!</v>
      </c>
      <c r="AF28" s="83" t="e">
        <f>IF('着順入力用'!$AF$5="","",VLOOKUP(C28,'着順入力用'!$AF$5:$AK$107,6,FALSE))</f>
        <v>#VALUE!</v>
      </c>
      <c r="AG28" s="86" t="e">
        <f>IF('着順入力用'!$AL$5="","",VLOOKUP(C28,'着順入力用'!$AL$5:$AQ$107,2,FALSE))</f>
        <v>#VALUE!</v>
      </c>
      <c r="AH28" s="87" t="e">
        <f>IF('着順入力用'!$AL$5="","",VLOOKUP(C28,'着順入力用'!$AL$5:$AQ$107,5,FALSE))</f>
        <v>#VALUE!</v>
      </c>
      <c r="AI28" s="83" t="e">
        <f>IF('着順入力用'!$AL$5="","",VLOOKUP(C28,'着順入力用'!$AL$5:$AQ$107,6,FALSE))</f>
        <v>#VALUE!</v>
      </c>
      <c r="AJ28" s="86" t="e">
        <f>IF('着順入力用'!$AR$5="","",VLOOKUP(C28,'着順入力用'!$AR$5:$AW$107,2,FALSE))</f>
        <v>#VALUE!</v>
      </c>
      <c r="AK28" s="87" t="e">
        <f>IF('着順入力用'!$AR$5="","",VLOOKUP(C28,'着順入力用'!$AR$5:$AW$107,5,FALSE))</f>
        <v>#VALUE!</v>
      </c>
      <c r="AL28" s="83" t="e">
        <f>IF('着順入力用'!$AR$5="","",VLOOKUP(C28,'着順入力用'!$AR$5:$AW$107,6,FALSE))</f>
        <v>#VALUE!</v>
      </c>
      <c r="AM28" s="86" t="e">
        <f>IF('着順入力用'!$AX$5="","",VLOOKUP(C28,'着順入力用'!$AX$5:$BC$107,2,FALSE))</f>
        <v>#VALUE!</v>
      </c>
      <c r="AN28" s="87" t="e">
        <f>IF('着順入力用'!$AX$5="","",VLOOKUP(C28,'着順入力用'!$AX$5:$BC$107,5,FALSE))</f>
        <v>#VALUE!</v>
      </c>
      <c r="AO28" s="83" t="e">
        <f>IF('着順入力用'!$AX$5="","",VLOOKUP(C28,'着順入力用'!$AX$5:$BC$107,6,FALSE))</f>
        <v>#VALUE!</v>
      </c>
      <c r="AP28" s="86">
        <f>IF('着順入力用'!$BD$5="","",VLOOKUP(C28,'着順入力用'!$BD$5:$BI$107,2,FALSE))</f>
      </c>
      <c r="AQ28" s="87">
        <f>IF('着順入力用'!$BD$5="","",VLOOKUP(C28,'着順入力用'!$BD$5:$BI$107,5,FALSE))</f>
      </c>
      <c r="AR28" s="83">
        <f>IF('着順入力用'!$BD$5="","",VLOOKUP(C28,'着順入力用'!$BD$5:$BI$107,6,FALSE))</f>
      </c>
      <c r="AS28" s="84">
        <f>IF('着順入力用'!$BJ$5="","",VLOOKUP(C28,'着順入力用'!$BJ$5:$BO$107,2,FALSE))</f>
      </c>
      <c r="AT28" s="85">
        <f>IF('着順入力用'!$BJ$5="","",VLOOKUP(C28,'着順入力用'!$BJ$5:$BO$107,5,FALSE))</f>
      </c>
      <c r="AU28" s="82">
        <f>IF('着順入力用'!$BJ$5="","",VLOOKUP(C28,'着順入力用'!$BJ$5:$BO$107,6,FALSE))</f>
      </c>
      <c r="AV28" s="84">
        <f>IF('着順入力用'!$BP$5="","",VLOOKUP(C28,'着順入力用'!$BP$5:$BU$107,2,FALSE))</f>
      </c>
      <c r="AW28" s="85">
        <f>IF('着順入力用'!$BP$5="","",VLOOKUP(C28,'着順入力用'!$BP$5:$BU$107,5,FALSE))</f>
      </c>
      <c r="AX28" s="82">
        <f>IF('着順入力用'!$BP$5="","",VLOOKUP(C28,'着順入力用'!$BP$5:$BU$107,6,FALSE))</f>
      </c>
      <c r="AY28" s="14" t="e">
        <f t="shared" si="26"/>
        <v>#VALUE!</v>
      </c>
      <c r="AZ28" s="14"/>
      <c r="BA28" s="14" t="e">
        <f t="shared" si="27"/>
        <v>#VALUE!</v>
      </c>
      <c r="BB28" s="14" t="e">
        <f t="shared" si="28"/>
        <v>#VALUE!</v>
      </c>
      <c r="BC28" s="40" t="e">
        <f t="shared" si="29"/>
        <v>#VALUE!</v>
      </c>
      <c r="BD28" s="14" t="e">
        <f t="shared" si="30"/>
        <v>#VALUE!</v>
      </c>
      <c r="BE28" s="40" t="e">
        <f t="shared" si="31"/>
        <v>#VALUE!</v>
      </c>
      <c r="BF28" s="14" t="e">
        <f t="shared" si="32"/>
        <v>#VALUE!</v>
      </c>
      <c r="BG28" s="40" t="e">
        <f t="shared" si="33"/>
        <v>#VALUE!</v>
      </c>
      <c r="BH28" s="14" t="e">
        <f t="shared" si="34"/>
        <v>#VALUE!</v>
      </c>
      <c r="BI28" s="40" t="str">
        <f t="shared" si="35"/>
        <v> </v>
      </c>
      <c r="BJ28" s="40" t="e">
        <f>IF(BZ28&lt;($BY$4+1),CD28," ")</f>
        <v>#VALUE!</v>
      </c>
      <c r="BK28" s="40"/>
      <c r="BL28" s="14"/>
      <c r="BM28" s="40" t="e">
        <f t="shared" si="36"/>
        <v>#VALUE!</v>
      </c>
      <c r="BN28" s="14" t="e">
        <f t="shared" si="37"/>
        <v>#VALUE!</v>
      </c>
      <c r="BO28" s="89"/>
      <c r="BP28" s="16" t="e">
        <f t="shared" si="38"/>
        <v>#VALUE!</v>
      </c>
      <c r="BQ28" s="18" t="e">
        <f t="shared" si="39"/>
        <v>#VALUE!</v>
      </c>
      <c r="BR28" s="37"/>
      <c r="BS28" s="14" t="e">
        <f t="shared" si="40"/>
        <v>#VALUE!</v>
      </c>
      <c r="BT28" s="18" t="e">
        <f t="shared" si="41"/>
        <v>#VALUE!</v>
      </c>
      <c r="BU28" s="14" t="e">
        <f t="shared" si="42"/>
        <v>#VALUE!</v>
      </c>
      <c r="BV28" s="18" t="e">
        <f t="shared" si="43"/>
        <v>#VALUE!</v>
      </c>
      <c r="BW28" s="14" t="e">
        <f t="shared" si="44"/>
        <v>#VALUE!</v>
      </c>
      <c r="BX28" s="18" t="e">
        <f t="shared" si="45"/>
        <v>#VALUE!</v>
      </c>
      <c r="BY28" s="14">
        <v>1000</v>
      </c>
      <c r="BZ28" s="18" t="e">
        <f t="shared" si="46"/>
        <v>#VALUE!</v>
      </c>
      <c r="CA28" s="14" t="e">
        <f t="shared" si="47"/>
        <v>#VALUE!</v>
      </c>
      <c r="CB28" s="18" t="e">
        <f t="shared" si="48"/>
        <v>#VALUE!</v>
      </c>
      <c r="CC28" s="14" t="e">
        <f t="shared" si="49"/>
        <v>#VALUE!</v>
      </c>
      <c r="CD28" s="18" t="e">
        <f t="shared" si="50"/>
        <v>#VALUE!</v>
      </c>
    </row>
    <row r="29" spans="1:82" ht="18.75" customHeight="1" hidden="1">
      <c r="A29" s="72" t="e">
        <f t="shared" si="0"/>
        <v>#VALUE!</v>
      </c>
      <c r="B29" s="17">
        <v>24</v>
      </c>
      <c r="C29" s="94"/>
      <c r="D29" s="50"/>
      <c r="E29" s="50"/>
      <c r="F29" s="24"/>
      <c r="G29" s="69"/>
      <c r="H29" s="75"/>
      <c r="I29" s="48"/>
      <c r="J29" s="42"/>
      <c r="K29" s="17"/>
      <c r="L29" s="15"/>
      <c r="M29" s="69"/>
      <c r="N29" s="69"/>
      <c r="O29" s="86" t="e">
        <f>IF('着順入力用'!$B$5="","",VLOOKUP(C29,'着順入力用'!$B$5:$G$107,2,FALSE))</f>
        <v>#VALUE!</v>
      </c>
      <c r="P29" s="87" t="e">
        <f>IF('着順入力用'!$B$5="","",VLOOKUP(C29,'着順入力用'!$B$5:$G$107,5,FALSE))</f>
        <v>#VALUE!</v>
      </c>
      <c r="Q29" s="83" t="e">
        <f>IF('着順入力用'!$B$5="","",VLOOKUP(C29,'着順入力用'!$B$5:$G$107,6,FALSE))</f>
        <v>#VALUE!</v>
      </c>
      <c r="R29" s="86" t="e">
        <f>IF('着順入力用'!$H$5="","",VLOOKUP(C29,'着順入力用'!$H$5:$M$107,2,FALSE))</f>
        <v>#VALUE!</v>
      </c>
      <c r="S29" s="87" t="e">
        <f>IF('着順入力用'!$H$5="","",VLOOKUP(C29,'着順入力用'!$H$5:$M$107,5,FALSE))</f>
        <v>#VALUE!</v>
      </c>
      <c r="T29" s="83" t="e">
        <f>IF('着順入力用'!$H$5="","",VLOOKUP(C29,'着順入力用'!$H$5:$M$107,6,FALSE))</f>
        <v>#VALUE!</v>
      </c>
      <c r="U29" s="86" t="e">
        <f>IF('着順入力用'!$N$5="","",VLOOKUP(C29,'着順入力用'!$N$5:$S$107,2,FALSE))</f>
        <v>#VALUE!</v>
      </c>
      <c r="V29" s="87" t="e">
        <f>IF('着順入力用'!$N$5="","",VLOOKUP(C29,'着順入力用'!$N$5:$S$107,5,FALSE))</f>
        <v>#VALUE!</v>
      </c>
      <c r="W29" s="83" t="e">
        <f>IF('着順入力用'!$N$5="","",VLOOKUP(C29,'着順入力用'!$N$5:$S$107,6,FALSE))</f>
        <v>#VALUE!</v>
      </c>
      <c r="X29" s="86" t="e">
        <f>IF('着順入力用'!$T$5="","",VLOOKUP(C29,'着順入力用'!$T$5:$Y$107,2,FALSE))</f>
        <v>#VALUE!</v>
      </c>
      <c r="Y29" s="87" t="e">
        <f>IF('着順入力用'!$T$5="","",VLOOKUP(C29,'着順入力用'!$T$5:$Y$107,5,FALSE))</f>
        <v>#VALUE!</v>
      </c>
      <c r="Z29" s="83" t="e">
        <f>IF('着順入力用'!$T$5="","",VLOOKUP(C29,'着順入力用'!$T$5:$Y$107,6,FALSE))</f>
        <v>#VALUE!</v>
      </c>
      <c r="AA29" s="86" t="e">
        <f>IF('着順入力用'!$Z$5="","",VLOOKUP(C29,'着順入力用'!$Z$5:$AE$107,2,FALSE))</f>
        <v>#VALUE!</v>
      </c>
      <c r="AB29" s="87" t="e">
        <f>IF('着順入力用'!$Z$5="","",VLOOKUP(C29,'着順入力用'!$Z$5:$AE$107,5,FALSE))</f>
        <v>#VALUE!</v>
      </c>
      <c r="AC29" s="83" t="e">
        <f>IF('着順入力用'!$Z$5="","",VLOOKUP(C29,'着順入力用'!$Z$5:$AE$107,6,FALSE))</f>
        <v>#VALUE!</v>
      </c>
      <c r="AD29" s="86" t="e">
        <f>IF('着順入力用'!$AF$5="","",VLOOKUP(C29,'着順入力用'!$AF$5:$AK$107,2,FALSE))</f>
        <v>#VALUE!</v>
      </c>
      <c r="AE29" s="87" t="e">
        <f>IF('着順入力用'!$AF$5="","",VLOOKUP(C29,'着順入力用'!$AF$5:$AK$107,5,FALSE))</f>
        <v>#VALUE!</v>
      </c>
      <c r="AF29" s="83" t="e">
        <f>IF('着順入力用'!$AF$5="","",VLOOKUP(C29,'着順入力用'!$AF$5:$AK$107,6,FALSE))</f>
        <v>#VALUE!</v>
      </c>
      <c r="AG29" s="86" t="e">
        <f>IF('着順入力用'!$AL$5="","",VLOOKUP(C29,'着順入力用'!$AL$5:$AQ$107,2,FALSE))</f>
        <v>#VALUE!</v>
      </c>
      <c r="AH29" s="87" t="e">
        <f>IF('着順入力用'!$AL$5="","",VLOOKUP(C29,'着順入力用'!$AL$5:$AQ$107,5,FALSE))</f>
        <v>#VALUE!</v>
      </c>
      <c r="AI29" s="83" t="e">
        <f>IF('着順入力用'!$AL$5="","",VLOOKUP(C29,'着順入力用'!$AL$5:$AQ$107,6,FALSE))</f>
        <v>#VALUE!</v>
      </c>
      <c r="AJ29" s="86" t="e">
        <f>IF('着順入力用'!$AR$5="","",VLOOKUP(C29,'着順入力用'!$AR$5:$AW$107,2,FALSE))</f>
        <v>#VALUE!</v>
      </c>
      <c r="AK29" s="87" t="e">
        <f>IF('着順入力用'!$AR$5="","",VLOOKUP(C29,'着順入力用'!$AR$5:$AW$107,5,FALSE))</f>
        <v>#VALUE!</v>
      </c>
      <c r="AL29" s="83" t="e">
        <f>IF('着順入力用'!$AR$5="","",VLOOKUP(C29,'着順入力用'!$AR$5:$AW$107,6,FALSE))</f>
        <v>#VALUE!</v>
      </c>
      <c r="AM29" s="86" t="e">
        <f>IF('着順入力用'!$AX$5="","",VLOOKUP(C29,'着順入力用'!$AX$5:$BC$107,2,FALSE))</f>
        <v>#VALUE!</v>
      </c>
      <c r="AN29" s="87" t="e">
        <f>IF('着順入力用'!$AX$5="","",VLOOKUP(C29,'着順入力用'!$AX$5:$BC$107,5,FALSE))</f>
        <v>#VALUE!</v>
      </c>
      <c r="AO29" s="83" t="e">
        <f>IF('着順入力用'!$AX$5="","",VLOOKUP(C29,'着順入力用'!$AX$5:$BC$107,6,FALSE))</f>
        <v>#VALUE!</v>
      </c>
      <c r="AP29" s="86">
        <f>IF('着順入力用'!$BD$5="","",VLOOKUP(C29,'着順入力用'!$BD$5:$BI$107,2,FALSE))</f>
      </c>
      <c r="AQ29" s="87">
        <f>IF('着順入力用'!$BD$5="","",VLOOKUP(C29,'着順入力用'!$BD$5:$BI$107,5,FALSE))</f>
      </c>
      <c r="AR29" s="83">
        <f>IF('着順入力用'!$BD$5="","",VLOOKUP(C29,'着順入力用'!$BD$5:$BI$107,6,FALSE))</f>
      </c>
      <c r="AS29" s="84">
        <f>IF('着順入力用'!$BJ$5="","",VLOOKUP(C29,'着順入力用'!$BJ$5:$BO$107,2,FALSE))</f>
      </c>
      <c r="AT29" s="85">
        <f>IF('着順入力用'!$BJ$5="","",VLOOKUP(C29,'着順入力用'!$BJ$5:$BO$107,5,FALSE))</f>
      </c>
      <c r="AU29" s="82">
        <f>IF('着順入力用'!$BJ$5="","",VLOOKUP(C29,'着順入力用'!$BJ$5:$BO$107,6,FALSE))</f>
      </c>
      <c r="AV29" s="84">
        <f>IF('着順入力用'!$BP$5="","",VLOOKUP(C29,'着順入力用'!$BP$5:$BU$107,2,FALSE))</f>
      </c>
      <c r="AW29" s="85">
        <f>IF('着順入力用'!$BP$5="","",VLOOKUP(C29,'着順入力用'!$BP$5:$BU$107,5,FALSE))</f>
      </c>
      <c r="AX29" s="82">
        <f>IF('着順入力用'!$BP$5="","",VLOOKUP(C29,'着順入力用'!$BP$5:$BU$107,6,FALSE))</f>
      </c>
      <c r="AY29" s="14" t="e">
        <f t="shared" si="26"/>
        <v>#VALUE!</v>
      </c>
      <c r="AZ29" s="14"/>
      <c r="BA29" s="14" t="e">
        <f t="shared" si="27"/>
        <v>#VALUE!</v>
      </c>
      <c r="BB29" s="14" t="e">
        <f t="shared" si="28"/>
        <v>#VALUE!</v>
      </c>
      <c r="BC29" s="40" t="e">
        <f t="shared" si="29"/>
        <v>#VALUE!</v>
      </c>
      <c r="BD29" s="14" t="e">
        <f t="shared" si="30"/>
        <v>#VALUE!</v>
      </c>
      <c r="BE29" s="40" t="e">
        <f t="shared" si="31"/>
        <v>#VALUE!</v>
      </c>
      <c r="BF29" s="14" t="e">
        <f t="shared" si="32"/>
        <v>#VALUE!</v>
      </c>
      <c r="BG29" s="40" t="e">
        <f t="shared" si="33"/>
        <v>#VALUE!</v>
      </c>
      <c r="BH29" s="14" t="e">
        <f t="shared" si="34"/>
        <v>#VALUE!</v>
      </c>
      <c r="BI29" s="40" t="str">
        <f t="shared" si="35"/>
        <v> </v>
      </c>
      <c r="BJ29" s="40" t="e">
        <f>IF(BZ29&lt;($BY$4+1),CD29," ")</f>
        <v>#VALUE!</v>
      </c>
      <c r="BK29" s="40"/>
      <c r="BL29" s="14"/>
      <c r="BM29" s="40" t="e">
        <f t="shared" si="36"/>
        <v>#VALUE!</v>
      </c>
      <c r="BN29" s="14" t="e">
        <f t="shared" si="37"/>
        <v>#VALUE!</v>
      </c>
      <c r="BO29" s="89"/>
      <c r="BP29" s="16" t="e">
        <f t="shared" si="38"/>
        <v>#VALUE!</v>
      </c>
      <c r="BQ29" s="18" t="e">
        <f t="shared" si="39"/>
        <v>#VALUE!</v>
      </c>
      <c r="BR29" s="37"/>
      <c r="BS29" s="14" t="e">
        <f t="shared" si="40"/>
        <v>#VALUE!</v>
      </c>
      <c r="BT29" s="18" t="e">
        <f t="shared" si="41"/>
        <v>#VALUE!</v>
      </c>
      <c r="BU29" s="14" t="e">
        <f t="shared" si="42"/>
        <v>#VALUE!</v>
      </c>
      <c r="BV29" s="18" t="e">
        <f t="shared" si="43"/>
        <v>#VALUE!</v>
      </c>
      <c r="BW29" s="14" t="e">
        <f t="shared" si="44"/>
        <v>#VALUE!</v>
      </c>
      <c r="BX29" s="18" t="e">
        <f t="shared" si="45"/>
        <v>#VALUE!</v>
      </c>
      <c r="BY29" s="14">
        <v>1000</v>
      </c>
      <c r="BZ29" s="18" t="e">
        <f t="shared" si="46"/>
        <v>#VALUE!</v>
      </c>
      <c r="CA29" s="14" t="e">
        <f t="shared" si="47"/>
        <v>#VALUE!</v>
      </c>
      <c r="CB29" s="18" t="e">
        <f t="shared" si="48"/>
        <v>#VALUE!</v>
      </c>
      <c r="CC29" s="14" t="e">
        <f t="shared" si="49"/>
        <v>#VALUE!</v>
      </c>
      <c r="CD29" s="18" t="e">
        <f t="shared" si="50"/>
        <v>#VALUE!</v>
      </c>
    </row>
    <row r="30" spans="1:82" ht="18.75" customHeight="1" hidden="1">
      <c r="A30" s="72" t="e">
        <f t="shared" si="0"/>
        <v>#VALUE!</v>
      </c>
      <c r="B30" s="17">
        <v>25</v>
      </c>
      <c r="C30" s="94"/>
      <c r="D30" s="50"/>
      <c r="E30" s="50"/>
      <c r="F30" s="24"/>
      <c r="G30" s="69"/>
      <c r="H30" s="75"/>
      <c r="I30" s="47"/>
      <c r="J30" s="42"/>
      <c r="K30" s="17"/>
      <c r="L30" s="15"/>
      <c r="M30" s="69"/>
      <c r="N30" s="69"/>
      <c r="O30" s="86" t="e">
        <f>IF('着順入力用'!$B$5="","",VLOOKUP(C30,'着順入力用'!$B$5:$G$107,2,FALSE))</f>
        <v>#VALUE!</v>
      </c>
      <c r="P30" s="87" t="e">
        <f>IF('着順入力用'!$B$5="","",VLOOKUP(C30,'着順入力用'!$B$5:$G$107,5,FALSE))</f>
        <v>#VALUE!</v>
      </c>
      <c r="Q30" s="83" t="e">
        <f>IF('着順入力用'!$B$5="","",VLOOKUP(C30,'着順入力用'!$B$5:$G$107,6,FALSE))</f>
        <v>#VALUE!</v>
      </c>
      <c r="R30" s="86" t="e">
        <f>IF('着順入力用'!$H$5="","",VLOOKUP(C30,'着順入力用'!$H$5:$M$107,2,FALSE))</f>
        <v>#VALUE!</v>
      </c>
      <c r="S30" s="87" t="e">
        <f>IF('着順入力用'!$H$5="","",VLOOKUP(C30,'着順入力用'!$H$5:$M$107,5,FALSE))</f>
        <v>#VALUE!</v>
      </c>
      <c r="T30" s="83" t="e">
        <f>IF('着順入力用'!$H$5="","",VLOOKUP(C30,'着順入力用'!$H$5:$M$107,6,FALSE))</f>
        <v>#VALUE!</v>
      </c>
      <c r="U30" s="86" t="e">
        <f>IF('着順入力用'!$N$5="","",VLOOKUP(C30,'着順入力用'!$N$5:$S$107,2,FALSE))</f>
        <v>#VALUE!</v>
      </c>
      <c r="V30" s="87" t="e">
        <f>IF('着順入力用'!$N$5="","",VLOOKUP(C30,'着順入力用'!$N$5:$S$107,5,FALSE))</f>
        <v>#VALUE!</v>
      </c>
      <c r="W30" s="83" t="e">
        <f>IF('着順入力用'!$N$5="","",VLOOKUP(C30,'着順入力用'!$N$5:$S$107,6,FALSE))</f>
        <v>#VALUE!</v>
      </c>
      <c r="X30" s="86" t="e">
        <f>IF('着順入力用'!$T$5="","",VLOOKUP(C30,'着順入力用'!$T$5:$Y$107,2,FALSE))</f>
        <v>#VALUE!</v>
      </c>
      <c r="Y30" s="87" t="e">
        <f>IF('着順入力用'!$T$5="","",VLOOKUP(C30,'着順入力用'!$T$5:$Y$107,5,FALSE))</f>
        <v>#VALUE!</v>
      </c>
      <c r="Z30" s="83" t="e">
        <f>IF('着順入力用'!$T$5="","",VLOOKUP(C30,'着順入力用'!$T$5:$Y$107,6,FALSE))</f>
        <v>#VALUE!</v>
      </c>
      <c r="AA30" s="86" t="e">
        <f>IF('着順入力用'!$Z$5="","",VLOOKUP(C30,'着順入力用'!$Z$5:$AE$107,2,FALSE))</f>
        <v>#VALUE!</v>
      </c>
      <c r="AB30" s="87" t="e">
        <f>IF('着順入力用'!$Z$5="","",VLOOKUP(C30,'着順入力用'!$Z$5:$AE$107,5,FALSE))</f>
        <v>#VALUE!</v>
      </c>
      <c r="AC30" s="83" t="e">
        <f>IF('着順入力用'!$Z$5="","",VLOOKUP(C30,'着順入力用'!$Z$5:$AE$107,6,FALSE))</f>
        <v>#VALUE!</v>
      </c>
      <c r="AD30" s="86" t="e">
        <f>IF('着順入力用'!$AF$5="","",VLOOKUP(C30,'着順入力用'!$AF$5:$AK$107,2,FALSE))</f>
        <v>#VALUE!</v>
      </c>
      <c r="AE30" s="87" t="e">
        <f>IF('着順入力用'!$AF$5="","",VLOOKUP(C30,'着順入力用'!$AF$5:$AK$107,5,FALSE))</f>
        <v>#VALUE!</v>
      </c>
      <c r="AF30" s="83" t="e">
        <f>IF('着順入力用'!$AF$5="","",VLOOKUP(C30,'着順入力用'!$AF$5:$AK$107,6,FALSE))</f>
        <v>#VALUE!</v>
      </c>
      <c r="AG30" s="86" t="e">
        <f>IF('着順入力用'!$AL$5="","",VLOOKUP(C30,'着順入力用'!$AL$5:$AQ$107,2,FALSE))</f>
        <v>#VALUE!</v>
      </c>
      <c r="AH30" s="87" t="e">
        <f>IF('着順入力用'!$AL$5="","",VLOOKUP(C30,'着順入力用'!$AL$5:$AQ$107,5,FALSE))</f>
        <v>#VALUE!</v>
      </c>
      <c r="AI30" s="83" t="e">
        <f>IF('着順入力用'!$AL$5="","",VLOOKUP(C30,'着順入力用'!$AL$5:$AQ$107,6,FALSE))</f>
        <v>#VALUE!</v>
      </c>
      <c r="AJ30" s="86" t="e">
        <f>IF('着順入力用'!$AR$5="","",VLOOKUP(C30,'着順入力用'!$AR$5:$AW$107,2,FALSE))</f>
        <v>#VALUE!</v>
      </c>
      <c r="AK30" s="87" t="e">
        <f>IF('着順入力用'!$AR$5="","",VLOOKUP(C30,'着順入力用'!$AR$5:$AW$107,5,FALSE))</f>
        <v>#VALUE!</v>
      </c>
      <c r="AL30" s="83" t="e">
        <f>IF('着順入力用'!$AR$5="","",VLOOKUP(C30,'着順入力用'!$AR$5:$AW$107,6,FALSE))</f>
        <v>#VALUE!</v>
      </c>
      <c r="AM30" s="86" t="e">
        <f>IF('着順入力用'!$AX$5="","",VLOOKUP(C30,'着順入力用'!$AX$5:$BC$107,2,FALSE))</f>
        <v>#VALUE!</v>
      </c>
      <c r="AN30" s="87" t="e">
        <f>IF('着順入力用'!$AX$5="","",VLOOKUP(C30,'着順入力用'!$AX$5:$BC$107,5,FALSE))</f>
        <v>#VALUE!</v>
      </c>
      <c r="AO30" s="83" t="e">
        <f>IF('着順入力用'!$AX$5="","",VLOOKUP(C30,'着順入力用'!$AX$5:$BC$107,6,FALSE))</f>
        <v>#VALUE!</v>
      </c>
      <c r="AP30" s="86">
        <f>IF('着順入力用'!$BD$5="","",VLOOKUP(C30,'着順入力用'!$BD$5:$BI$107,2,FALSE))</f>
      </c>
      <c r="AQ30" s="87">
        <f>IF('着順入力用'!$BD$5="","",VLOOKUP(C30,'着順入力用'!$BD$5:$BI$107,5,FALSE))</f>
      </c>
      <c r="AR30" s="83">
        <f>IF('着順入力用'!$BD$5="","",VLOOKUP(C30,'着順入力用'!$BD$5:$BI$107,6,FALSE))</f>
      </c>
      <c r="AS30" s="84">
        <f>IF('着順入力用'!$BJ$5="","",VLOOKUP(C30,'着順入力用'!$BJ$5:$BO$107,2,FALSE))</f>
      </c>
      <c r="AT30" s="85">
        <f>IF('着順入力用'!$BJ$5="","",VLOOKUP(C30,'着順入力用'!$BJ$5:$BO$107,5,FALSE))</f>
      </c>
      <c r="AU30" s="82">
        <f>IF('着順入力用'!$BJ$5="","",VLOOKUP(C30,'着順入力用'!$BJ$5:$BO$107,6,FALSE))</f>
      </c>
      <c r="AV30" s="84">
        <f>IF('着順入力用'!$BP$5="","",VLOOKUP(C30,'着順入力用'!$BP$5:$BU$107,2,FALSE))</f>
      </c>
      <c r="AW30" s="85">
        <f>IF('着順入力用'!$BP$5="","",VLOOKUP(C30,'着順入力用'!$BP$5:$BU$107,5,FALSE))</f>
      </c>
      <c r="AX30" s="82">
        <f>IF('着順入力用'!$BP$5="","",VLOOKUP(C30,'着順入力用'!$BP$5:$BU$107,6,FALSE))</f>
      </c>
      <c r="AY30" s="14" t="e">
        <f t="shared" si="26"/>
        <v>#VALUE!</v>
      </c>
      <c r="AZ30" s="14"/>
      <c r="BA30" s="14" t="e">
        <f t="shared" si="27"/>
        <v>#VALUE!</v>
      </c>
      <c r="BB30" s="14" t="e">
        <f t="shared" si="28"/>
        <v>#VALUE!</v>
      </c>
      <c r="BC30" s="40" t="e">
        <f t="shared" si="29"/>
        <v>#VALUE!</v>
      </c>
      <c r="BD30" s="14" t="e">
        <f t="shared" si="30"/>
        <v>#VALUE!</v>
      </c>
      <c r="BE30" s="40" t="e">
        <f t="shared" si="31"/>
        <v>#VALUE!</v>
      </c>
      <c r="BF30" s="14" t="e">
        <f t="shared" si="32"/>
        <v>#VALUE!</v>
      </c>
      <c r="BG30" s="40" t="e">
        <f t="shared" si="33"/>
        <v>#VALUE!</v>
      </c>
      <c r="BH30" s="14" t="e">
        <f t="shared" si="34"/>
        <v>#VALUE!</v>
      </c>
      <c r="BI30" s="40" t="str">
        <f t="shared" si="35"/>
        <v> </v>
      </c>
      <c r="BJ30" s="40" t="e">
        <f>IF(BZ30&lt;($BY$4+1),CD30," ")</f>
        <v>#VALUE!</v>
      </c>
      <c r="BK30" s="40"/>
      <c r="BL30" s="14"/>
      <c r="BM30" s="40" t="e">
        <f t="shared" si="36"/>
        <v>#VALUE!</v>
      </c>
      <c r="BN30" s="14" t="e">
        <f t="shared" si="37"/>
        <v>#VALUE!</v>
      </c>
      <c r="BO30" s="89"/>
      <c r="BP30" s="16" t="e">
        <f t="shared" si="38"/>
        <v>#VALUE!</v>
      </c>
      <c r="BQ30" s="18" t="e">
        <f t="shared" si="39"/>
        <v>#VALUE!</v>
      </c>
      <c r="BR30" s="37"/>
      <c r="BS30" s="14" t="e">
        <f t="shared" si="40"/>
        <v>#VALUE!</v>
      </c>
      <c r="BT30" s="18" t="e">
        <f t="shared" si="41"/>
        <v>#VALUE!</v>
      </c>
      <c r="BU30" s="14" t="e">
        <f t="shared" si="42"/>
        <v>#VALUE!</v>
      </c>
      <c r="BV30" s="18" t="e">
        <f t="shared" si="43"/>
        <v>#VALUE!</v>
      </c>
      <c r="BW30" s="14" t="e">
        <f t="shared" si="44"/>
        <v>#VALUE!</v>
      </c>
      <c r="BX30" s="18" t="e">
        <f t="shared" si="45"/>
        <v>#VALUE!</v>
      </c>
      <c r="BY30" s="14">
        <v>1000</v>
      </c>
      <c r="BZ30" s="18" t="e">
        <f t="shared" si="46"/>
        <v>#VALUE!</v>
      </c>
      <c r="CA30" s="14" t="e">
        <f t="shared" si="47"/>
        <v>#VALUE!</v>
      </c>
      <c r="CB30" s="18" t="e">
        <f t="shared" si="48"/>
        <v>#VALUE!</v>
      </c>
      <c r="CC30" s="14" t="e">
        <f t="shared" si="49"/>
        <v>#VALUE!</v>
      </c>
      <c r="CD30" s="18" t="e">
        <f t="shared" si="50"/>
        <v>#VALUE!</v>
      </c>
    </row>
    <row r="31" spans="1:82" ht="18.75" customHeight="1" hidden="1">
      <c r="A31" s="72" t="e">
        <f t="shared" si="0"/>
        <v>#VALUE!</v>
      </c>
      <c r="B31" s="17">
        <v>26</v>
      </c>
      <c r="C31" s="94"/>
      <c r="D31" s="50"/>
      <c r="E31" s="50"/>
      <c r="F31" s="73"/>
      <c r="G31" s="68"/>
      <c r="H31" s="74"/>
      <c r="I31" s="47"/>
      <c r="J31" s="42"/>
      <c r="K31" s="17"/>
      <c r="L31" s="17"/>
      <c r="M31" s="68"/>
      <c r="N31" s="68"/>
      <c r="O31" s="86" t="e">
        <f>IF('着順入力用'!$B$5="","",VLOOKUP(C31,'着順入力用'!$B$5:$G$107,2,FALSE))</f>
        <v>#VALUE!</v>
      </c>
      <c r="P31" s="87" t="e">
        <f>IF('着順入力用'!$B$5="","",VLOOKUP(C31,'着順入力用'!$B$5:$G$107,5,FALSE))</f>
        <v>#VALUE!</v>
      </c>
      <c r="Q31" s="83" t="e">
        <f>IF('着順入力用'!$B$5="","",VLOOKUP(C31,'着順入力用'!$B$5:$G$107,6,FALSE))</f>
        <v>#VALUE!</v>
      </c>
      <c r="R31" s="86" t="e">
        <f>IF('着順入力用'!$H$5="","",VLOOKUP(C31,'着順入力用'!$H$5:$M$107,2,FALSE))</f>
        <v>#VALUE!</v>
      </c>
      <c r="S31" s="87" t="e">
        <f>IF('着順入力用'!$H$5="","",VLOOKUP(C31,'着順入力用'!$H$5:$M$107,5,FALSE))</f>
        <v>#VALUE!</v>
      </c>
      <c r="T31" s="83" t="e">
        <f>IF('着順入力用'!$H$5="","",VLOOKUP(C31,'着順入力用'!$H$5:$M$107,6,FALSE))</f>
        <v>#VALUE!</v>
      </c>
      <c r="U31" s="86" t="e">
        <f>IF('着順入力用'!$N$5="","",VLOOKUP(C31,'着順入力用'!$N$5:$S$107,2,FALSE))</f>
        <v>#VALUE!</v>
      </c>
      <c r="V31" s="87" t="e">
        <f>IF('着順入力用'!$N$5="","",VLOOKUP(C31,'着順入力用'!$N$5:$S$107,5,FALSE))</f>
        <v>#VALUE!</v>
      </c>
      <c r="W31" s="83" t="e">
        <f>IF('着順入力用'!$N$5="","",VLOOKUP(C31,'着順入力用'!$N$5:$S$107,6,FALSE))</f>
        <v>#VALUE!</v>
      </c>
      <c r="X31" s="86" t="e">
        <f>IF('着順入力用'!$T$5="","",VLOOKUP(C31,'着順入力用'!$T$5:$Y$107,2,FALSE))</f>
        <v>#VALUE!</v>
      </c>
      <c r="Y31" s="87" t="e">
        <f>IF('着順入力用'!$T$5="","",VLOOKUP(C31,'着順入力用'!$T$5:$Y$107,5,FALSE))</f>
        <v>#VALUE!</v>
      </c>
      <c r="Z31" s="83" t="e">
        <f>IF('着順入力用'!$T$5="","",VLOOKUP(C31,'着順入力用'!$T$5:$Y$107,6,FALSE))</f>
        <v>#VALUE!</v>
      </c>
      <c r="AA31" s="86" t="e">
        <f>IF('着順入力用'!$Z$5="","",VLOOKUP(C31,'着順入力用'!$Z$5:$AE$107,2,FALSE))</f>
        <v>#VALUE!</v>
      </c>
      <c r="AB31" s="87" t="e">
        <f>IF('着順入力用'!$Z$5="","",VLOOKUP(C31,'着順入力用'!$Z$5:$AE$107,5,FALSE))</f>
        <v>#VALUE!</v>
      </c>
      <c r="AC31" s="83" t="e">
        <f>IF('着順入力用'!$Z$5="","",VLOOKUP(C31,'着順入力用'!$Z$5:$AE$107,6,FALSE))</f>
        <v>#VALUE!</v>
      </c>
      <c r="AD31" s="86" t="e">
        <f>IF('着順入力用'!$AF$5="","",VLOOKUP(C31,'着順入力用'!$AF$5:$AK$107,2,FALSE))</f>
        <v>#VALUE!</v>
      </c>
      <c r="AE31" s="87" t="e">
        <f>IF('着順入力用'!$AF$5="","",VLOOKUP(C31,'着順入力用'!$AF$5:$AK$107,5,FALSE))</f>
        <v>#VALUE!</v>
      </c>
      <c r="AF31" s="83" t="e">
        <f>IF('着順入力用'!$AF$5="","",VLOOKUP(C31,'着順入力用'!$AF$5:$AK$107,6,FALSE))</f>
        <v>#VALUE!</v>
      </c>
      <c r="AG31" s="86" t="e">
        <f>IF('着順入力用'!$AL$5="","",VLOOKUP(C31,'着順入力用'!$AL$5:$AQ$107,2,FALSE))</f>
        <v>#VALUE!</v>
      </c>
      <c r="AH31" s="87" t="e">
        <f>IF('着順入力用'!$AL$5="","",VLOOKUP(C31,'着順入力用'!$AL$5:$AQ$107,5,FALSE))</f>
        <v>#VALUE!</v>
      </c>
      <c r="AI31" s="83" t="e">
        <f>IF('着順入力用'!$AL$5="","",VLOOKUP(C31,'着順入力用'!$AL$5:$AQ$107,6,FALSE))</f>
        <v>#VALUE!</v>
      </c>
      <c r="AJ31" s="86" t="e">
        <f>IF('着順入力用'!$AR$5="","",VLOOKUP(C31,'着順入力用'!$AR$5:$AW$107,2,FALSE))</f>
        <v>#VALUE!</v>
      </c>
      <c r="AK31" s="87" t="e">
        <f>IF('着順入力用'!$AR$5="","",VLOOKUP(C31,'着順入力用'!$AR$5:$AW$107,5,FALSE))</f>
        <v>#VALUE!</v>
      </c>
      <c r="AL31" s="83" t="e">
        <f>IF('着順入力用'!$AR$5="","",VLOOKUP(C31,'着順入力用'!$AR$5:$AW$107,6,FALSE))</f>
        <v>#VALUE!</v>
      </c>
      <c r="AM31" s="86" t="e">
        <f>IF('着順入力用'!$AX$5="","",VLOOKUP(C31,'着順入力用'!$AX$5:$BC$107,2,FALSE))</f>
        <v>#VALUE!</v>
      </c>
      <c r="AN31" s="87" t="e">
        <f>IF('着順入力用'!$AX$5="","",VLOOKUP(C31,'着順入力用'!$AX$5:$BC$107,5,FALSE))</f>
        <v>#VALUE!</v>
      </c>
      <c r="AO31" s="83" t="e">
        <f>IF('着順入力用'!$AX$5="","",VLOOKUP(C31,'着順入力用'!$AX$5:$BC$107,6,FALSE))</f>
        <v>#VALUE!</v>
      </c>
      <c r="AP31" s="86">
        <f>IF('着順入力用'!$BD$5="","",VLOOKUP(C31,'着順入力用'!$BD$5:$BI$107,2,FALSE))</f>
      </c>
      <c r="AQ31" s="87">
        <f>IF('着順入力用'!$BD$5="","",VLOOKUP(C31,'着順入力用'!$BD$5:$BI$107,5,FALSE))</f>
      </c>
      <c r="AR31" s="83">
        <f>IF('着順入力用'!$BD$5="","",VLOOKUP(C31,'着順入力用'!$BD$5:$BI$107,6,FALSE))</f>
      </c>
      <c r="AS31" s="84">
        <f>IF('着順入力用'!$BJ$5="","",VLOOKUP(C31,'着順入力用'!$BJ$5:$BO$107,2,FALSE))</f>
      </c>
      <c r="AT31" s="85">
        <f>IF('着順入力用'!$BJ$5="","",VLOOKUP(C31,'着順入力用'!$BJ$5:$BO$107,5,FALSE))</f>
      </c>
      <c r="AU31" s="82">
        <f>IF('着順入力用'!$BJ$5="","",VLOOKUP(C31,'着順入力用'!$BJ$5:$BO$107,6,FALSE))</f>
      </c>
      <c r="AV31" s="84">
        <f>IF('着順入力用'!$BP$5="","",VLOOKUP(C31,'着順入力用'!$BP$5:$BU$107,2,FALSE))</f>
      </c>
      <c r="AW31" s="85">
        <f>IF('着順入力用'!$BP$5="","",VLOOKUP(C31,'着順入力用'!$BP$5:$BU$107,5,FALSE))</f>
      </c>
      <c r="AX31" s="82">
        <f>IF('着順入力用'!$BP$5="","",VLOOKUP(C31,'着順入力用'!$BP$5:$BU$107,6,FALSE))</f>
      </c>
      <c r="AY31" s="14" t="e">
        <f t="shared" si="26"/>
        <v>#VALUE!</v>
      </c>
      <c r="AZ31" s="14"/>
      <c r="BA31" s="14" t="e">
        <f t="shared" si="27"/>
        <v>#VALUE!</v>
      </c>
      <c r="BB31" s="14" t="e">
        <f t="shared" si="28"/>
        <v>#VALUE!</v>
      </c>
      <c r="BC31" s="40" t="e">
        <f t="shared" si="29"/>
        <v>#VALUE!</v>
      </c>
      <c r="BD31" s="14" t="e">
        <f t="shared" si="30"/>
        <v>#VALUE!</v>
      </c>
      <c r="BE31" s="40" t="e">
        <f t="shared" si="31"/>
        <v>#VALUE!</v>
      </c>
      <c r="BF31" s="14" t="e">
        <f t="shared" si="32"/>
        <v>#VALUE!</v>
      </c>
      <c r="BG31" s="40" t="e">
        <f t="shared" si="33"/>
        <v>#VALUE!</v>
      </c>
      <c r="BH31" s="14" t="e">
        <f t="shared" si="34"/>
        <v>#VALUE!</v>
      </c>
      <c r="BI31" s="40" t="e">
        <f t="shared" si="35"/>
        <v>#VALUE!</v>
      </c>
      <c r="BJ31" s="40" t="e">
        <f>BZ31</f>
        <v>#VALUE!</v>
      </c>
      <c r="BK31" s="40"/>
      <c r="BL31" s="14"/>
      <c r="BM31" s="40" t="e">
        <f t="shared" si="36"/>
        <v>#VALUE!</v>
      </c>
      <c r="BN31" s="14" t="e">
        <f t="shared" si="37"/>
        <v>#VALUE!</v>
      </c>
      <c r="BO31" s="89"/>
      <c r="BP31" s="16" t="e">
        <f t="shared" si="38"/>
        <v>#VALUE!</v>
      </c>
      <c r="BQ31" s="18" t="e">
        <f t="shared" si="39"/>
        <v>#VALUE!</v>
      </c>
      <c r="BR31" s="37"/>
      <c r="BS31" s="14" t="e">
        <f t="shared" si="40"/>
        <v>#VALUE!</v>
      </c>
      <c r="BT31" s="18" t="e">
        <f t="shared" si="41"/>
        <v>#VALUE!</v>
      </c>
      <c r="BU31" s="14" t="e">
        <f t="shared" si="42"/>
        <v>#VALUE!</v>
      </c>
      <c r="BV31" s="18" t="e">
        <f t="shared" si="43"/>
        <v>#VALUE!</v>
      </c>
      <c r="BW31" s="14" t="e">
        <f t="shared" si="44"/>
        <v>#VALUE!</v>
      </c>
      <c r="BX31" s="18" t="e">
        <f t="shared" si="45"/>
        <v>#VALUE!</v>
      </c>
      <c r="BY31" s="14" t="e">
        <f>IF(M31=$BY$5,BA31,1000)</f>
        <v>#VALUE!</v>
      </c>
      <c r="BZ31" s="18" t="e">
        <f t="shared" si="46"/>
        <v>#VALUE!</v>
      </c>
      <c r="CA31" s="14" t="e">
        <f t="shared" si="47"/>
        <v>#VALUE!</v>
      </c>
      <c r="CB31" s="18" t="e">
        <f t="shared" si="48"/>
        <v>#VALUE!</v>
      </c>
      <c r="CC31" s="14" t="e">
        <f t="shared" si="49"/>
        <v>#VALUE!</v>
      </c>
      <c r="CD31" s="18" t="e">
        <f t="shared" si="50"/>
        <v>#VALUE!</v>
      </c>
    </row>
    <row r="32" spans="1:82" ht="18.75" customHeight="1" hidden="1">
      <c r="A32" s="72" t="e">
        <f t="shared" si="0"/>
        <v>#VALUE!</v>
      </c>
      <c r="B32" s="17">
        <v>27</v>
      </c>
      <c r="C32" s="94"/>
      <c r="D32" s="50"/>
      <c r="E32" s="50"/>
      <c r="F32" s="73"/>
      <c r="G32" s="68"/>
      <c r="H32" s="74"/>
      <c r="I32" s="47"/>
      <c r="J32" s="42"/>
      <c r="K32" s="17"/>
      <c r="L32" s="15"/>
      <c r="M32" s="69"/>
      <c r="N32" s="69"/>
      <c r="O32" s="86" t="e">
        <f>IF('着順入力用'!$B$5="","",VLOOKUP(C32,'着順入力用'!$B$5:$G$107,2,FALSE))</f>
        <v>#VALUE!</v>
      </c>
      <c r="P32" s="87" t="e">
        <f>IF('着順入力用'!$B$5="","",VLOOKUP(C32,'着順入力用'!$B$5:$G$107,5,FALSE))</f>
        <v>#VALUE!</v>
      </c>
      <c r="Q32" s="83" t="e">
        <f>IF('着順入力用'!$B$5="","",VLOOKUP(C32,'着順入力用'!$B$5:$G$107,6,FALSE))</f>
        <v>#VALUE!</v>
      </c>
      <c r="R32" s="86" t="e">
        <f>IF('着順入力用'!$H$5="","",VLOOKUP(C32,'着順入力用'!$H$5:$M$107,2,FALSE))</f>
        <v>#VALUE!</v>
      </c>
      <c r="S32" s="87" t="e">
        <f>IF('着順入力用'!$H$5="","",VLOOKUP(C32,'着順入力用'!$H$5:$M$107,5,FALSE))</f>
        <v>#VALUE!</v>
      </c>
      <c r="T32" s="83" t="e">
        <f>IF('着順入力用'!$H$5="","",VLOOKUP(C32,'着順入力用'!$H$5:$M$107,6,FALSE))</f>
        <v>#VALUE!</v>
      </c>
      <c r="U32" s="86" t="e">
        <f>IF('着順入力用'!$N$5="","",VLOOKUP(C32,'着順入力用'!$N$5:$S$107,2,FALSE))</f>
        <v>#VALUE!</v>
      </c>
      <c r="V32" s="87" t="e">
        <f>IF('着順入力用'!$N$5="","",VLOOKUP(C32,'着順入力用'!$N$5:$S$107,5,FALSE))</f>
        <v>#VALUE!</v>
      </c>
      <c r="W32" s="83" t="e">
        <f>IF('着順入力用'!$N$5="","",VLOOKUP(C32,'着順入力用'!$N$5:$S$107,6,FALSE))</f>
        <v>#VALUE!</v>
      </c>
      <c r="X32" s="86" t="e">
        <f>IF('着順入力用'!$T$5="","",VLOOKUP(C32,'着順入力用'!$T$5:$Y$107,2,FALSE))</f>
        <v>#VALUE!</v>
      </c>
      <c r="Y32" s="87" t="e">
        <f>IF('着順入力用'!$T$5="","",VLOOKUP(C32,'着順入力用'!$T$5:$Y$107,5,FALSE))</f>
        <v>#VALUE!</v>
      </c>
      <c r="Z32" s="83" t="e">
        <f>IF('着順入力用'!$T$5="","",VLOOKUP(C32,'着順入力用'!$T$5:$Y$107,6,FALSE))</f>
        <v>#VALUE!</v>
      </c>
      <c r="AA32" s="86" t="e">
        <f>IF('着順入力用'!$Z$5="","",VLOOKUP(C32,'着順入力用'!$Z$5:$AE$107,2,FALSE))</f>
        <v>#VALUE!</v>
      </c>
      <c r="AB32" s="87" t="e">
        <f>IF('着順入力用'!$Z$5="","",VLOOKUP(C32,'着順入力用'!$Z$5:$AE$107,5,FALSE))</f>
        <v>#VALUE!</v>
      </c>
      <c r="AC32" s="83" t="e">
        <f>IF('着順入力用'!$Z$5="","",VLOOKUP(C32,'着順入力用'!$Z$5:$AE$107,6,FALSE))</f>
        <v>#VALUE!</v>
      </c>
      <c r="AD32" s="86" t="e">
        <f>IF('着順入力用'!$AF$5="","",VLOOKUP(C32,'着順入力用'!$AF$5:$AK$107,2,FALSE))</f>
        <v>#VALUE!</v>
      </c>
      <c r="AE32" s="87" t="e">
        <f>IF('着順入力用'!$AF$5="","",VLOOKUP(C32,'着順入力用'!$AF$5:$AK$107,5,FALSE))</f>
        <v>#VALUE!</v>
      </c>
      <c r="AF32" s="83" t="e">
        <f>IF('着順入力用'!$AF$5="","",VLOOKUP(C32,'着順入力用'!$AF$5:$AK$107,6,FALSE))</f>
        <v>#VALUE!</v>
      </c>
      <c r="AG32" s="86" t="e">
        <f>IF('着順入力用'!$AL$5="","",VLOOKUP(C32,'着順入力用'!$AL$5:$AQ$107,2,FALSE))</f>
        <v>#VALUE!</v>
      </c>
      <c r="AH32" s="87" t="e">
        <f>IF('着順入力用'!$AL$5="","",VLOOKUP(C32,'着順入力用'!$AL$5:$AQ$107,5,FALSE))</f>
        <v>#VALUE!</v>
      </c>
      <c r="AI32" s="83" t="e">
        <f>IF('着順入力用'!$AL$5="","",VLOOKUP(C32,'着順入力用'!$AL$5:$AQ$107,6,FALSE))</f>
        <v>#VALUE!</v>
      </c>
      <c r="AJ32" s="86" t="e">
        <f>IF('着順入力用'!$AR$5="","",VLOOKUP(C32,'着順入力用'!$AR$5:$AW$107,2,FALSE))</f>
        <v>#VALUE!</v>
      </c>
      <c r="AK32" s="87" t="e">
        <f>IF('着順入力用'!$AR$5="","",VLOOKUP(C32,'着順入力用'!$AR$5:$AW$107,5,FALSE))</f>
        <v>#VALUE!</v>
      </c>
      <c r="AL32" s="83" t="e">
        <f>IF('着順入力用'!$AR$5="","",VLOOKUP(C32,'着順入力用'!$AR$5:$AW$107,6,FALSE))</f>
        <v>#VALUE!</v>
      </c>
      <c r="AM32" s="86" t="e">
        <f>IF('着順入力用'!$AX$5="","",VLOOKUP(C32,'着順入力用'!$AX$5:$BC$107,2,FALSE))</f>
        <v>#VALUE!</v>
      </c>
      <c r="AN32" s="87" t="e">
        <f>IF('着順入力用'!$AX$5="","",VLOOKUP(C32,'着順入力用'!$AX$5:$BC$107,5,FALSE))</f>
        <v>#VALUE!</v>
      </c>
      <c r="AO32" s="83" t="e">
        <f>IF('着順入力用'!$AX$5="","",VLOOKUP(C32,'着順入力用'!$AX$5:$BC$107,6,FALSE))</f>
        <v>#VALUE!</v>
      </c>
      <c r="AP32" s="86">
        <f>IF('着順入力用'!$BD$5="","",VLOOKUP(C32,'着順入力用'!$BD$5:$BI$107,2,FALSE))</f>
      </c>
      <c r="AQ32" s="87">
        <f>IF('着順入力用'!$BD$5="","",VLOOKUP(C32,'着順入力用'!$BD$5:$BI$107,5,FALSE))</f>
      </c>
      <c r="AR32" s="83">
        <f>IF('着順入力用'!$BD$5="","",VLOOKUP(C32,'着順入力用'!$BD$5:$BI$107,6,FALSE))</f>
      </c>
      <c r="AS32" s="84">
        <f>IF('着順入力用'!$BJ$5="","",VLOOKUP(C32,'着順入力用'!$BJ$5:$BO$107,2,FALSE))</f>
      </c>
      <c r="AT32" s="85">
        <f>IF('着順入力用'!$BJ$5="","",VLOOKUP(C32,'着順入力用'!$BJ$5:$BO$107,5,FALSE))</f>
      </c>
      <c r="AU32" s="82">
        <f>IF('着順入力用'!$BJ$5="","",VLOOKUP(C32,'着順入力用'!$BJ$5:$BO$107,6,FALSE))</f>
      </c>
      <c r="AV32" s="84">
        <f>IF('着順入力用'!$BP$5="","",VLOOKUP(C32,'着順入力用'!$BP$5:$BU$107,2,FALSE))</f>
      </c>
      <c r="AW32" s="85">
        <f>IF('着順入力用'!$BP$5="","",VLOOKUP(C32,'着順入力用'!$BP$5:$BU$107,5,FALSE))</f>
      </c>
      <c r="AX32" s="82">
        <f>IF('着順入力用'!$BP$5="","",VLOOKUP(C32,'着順入力用'!$BP$5:$BU$107,6,FALSE))</f>
      </c>
      <c r="AY32" s="14" t="e">
        <f t="shared" si="26"/>
        <v>#VALUE!</v>
      </c>
      <c r="AZ32" s="14"/>
      <c r="BA32" s="14" t="e">
        <f t="shared" si="27"/>
        <v>#VALUE!</v>
      </c>
      <c r="BB32" s="14" t="e">
        <f t="shared" si="28"/>
        <v>#VALUE!</v>
      </c>
      <c r="BC32" s="40" t="e">
        <f t="shared" si="29"/>
        <v>#VALUE!</v>
      </c>
      <c r="BD32" s="14" t="e">
        <f t="shared" si="30"/>
        <v>#VALUE!</v>
      </c>
      <c r="BE32" s="40" t="e">
        <f t="shared" si="31"/>
        <v>#VALUE!</v>
      </c>
      <c r="BF32" s="14" t="e">
        <f t="shared" si="32"/>
        <v>#VALUE!</v>
      </c>
      <c r="BG32" s="40" t="e">
        <f t="shared" si="33"/>
        <v>#VALUE!</v>
      </c>
      <c r="BH32" s="14" t="e">
        <f t="shared" si="34"/>
        <v>#VALUE!</v>
      </c>
      <c r="BI32" s="40" t="e">
        <f t="shared" si="35"/>
        <v>#VALUE!</v>
      </c>
      <c r="BJ32" s="40" t="e">
        <f>BZ32</f>
        <v>#VALUE!</v>
      </c>
      <c r="BK32" s="40"/>
      <c r="BL32" s="14"/>
      <c r="BM32" s="40" t="e">
        <f t="shared" si="36"/>
        <v>#VALUE!</v>
      </c>
      <c r="BN32" s="14" t="e">
        <f t="shared" si="37"/>
        <v>#VALUE!</v>
      </c>
      <c r="BO32" s="89"/>
      <c r="BP32" s="16" t="e">
        <f t="shared" si="38"/>
        <v>#VALUE!</v>
      </c>
      <c r="BQ32" s="18" t="e">
        <f t="shared" si="39"/>
        <v>#VALUE!</v>
      </c>
      <c r="BR32" s="37"/>
      <c r="BS32" s="14" t="e">
        <f t="shared" si="40"/>
        <v>#VALUE!</v>
      </c>
      <c r="BT32" s="18" t="e">
        <f t="shared" si="41"/>
        <v>#VALUE!</v>
      </c>
      <c r="BU32" s="14" t="e">
        <f t="shared" si="42"/>
        <v>#VALUE!</v>
      </c>
      <c r="BV32" s="18" t="e">
        <f t="shared" si="43"/>
        <v>#VALUE!</v>
      </c>
      <c r="BW32" s="14" t="e">
        <f t="shared" si="44"/>
        <v>#VALUE!</v>
      </c>
      <c r="BX32" s="18" t="e">
        <f t="shared" si="45"/>
        <v>#VALUE!</v>
      </c>
      <c r="BY32" s="14" t="e">
        <f>IF(M32=$BY$5,BA32,1000)</f>
        <v>#VALUE!</v>
      </c>
      <c r="BZ32" s="18" t="e">
        <f t="shared" si="46"/>
        <v>#VALUE!</v>
      </c>
      <c r="CA32" s="14" t="e">
        <f t="shared" si="47"/>
        <v>#VALUE!</v>
      </c>
      <c r="CB32" s="18" t="e">
        <f t="shared" si="48"/>
        <v>#VALUE!</v>
      </c>
      <c r="CC32" s="14" t="e">
        <f t="shared" si="49"/>
        <v>#VALUE!</v>
      </c>
      <c r="CD32" s="18" t="e">
        <f t="shared" si="50"/>
        <v>#VALUE!</v>
      </c>
    </row>
    <row r="33" spans="1:82" ht="18.75" customHeight="1" hidden="1">
      <c r="A33" s="72" t="e">
        <f t="shared" si="0"/>
        <v>#VALUE!</v>
      </c>
      <c r="B33" s="17">
        <v>28</v>
      </c>
      <c r="C33" s="94"/>
      <c r="D33" s="50"/>
      <c r="E33" s="50"/>
      <c r="F33" s="24"/>
      <c r="G33" s="69"/>
      <c r="H33" s="75"/>
      <c r="I33" s="47"/>
      <c r="J33" s="42"/>
      <c r="K33" s="17"/>
      <c r="L33" s="15"/>
      <c r="M33" s="69"/>
      <c r="N33" s="69"/>
      <c r="O33" s="86" t="e">
        <f>IF('着順入力用'!$B$5="","",VLOOKUP(C33,'着順入力用'!$B$5:$G$107,2,FALSE))</f>
        <v>#VALUE!</v>
      </c>
      <c r="P33" s="87" t="e">
        <f>IF('着順入力用'!$B$5="","",VLOOKUP(C33,'着順入力用'!$B$5:$G$107,5,FALSE))</f>
        <v>#VALUE!</v>
      </c>
      <c r="Q33" s="83" t="e">
        <f>IF('着順入力用'!$B$5="","",VLOOKUP(C33,'着順入力用'!$B$5:$G$107,6,FALSE))</f>
        <v>#VALUE!</v>
      </c>
      <c r="R33" s="86" t="e">
        <f>IF('着順入力用'!$H$5="","",VLOOKUP(C33,'着順入力用'!$H$5:$M$107,2,FALSE))</f>
        <v>#VALUE!</v>
      </c>
      <c r="S33" s="87" t="e">
        <f>IF('着順入力用'!$H$5="","",VLOOKUP(C33,'着順入力用'!$H$5:$M$107,5,FALSE))</f>
        <v>#VALUE!</v>
      </c>
      <c r="T33" s="83" t="e">
        <f>IF('着順入力用'!$H$5="","",VLOOKUP(C33,'着順入力用'!$H$5:$M$107,6,FALSE))</f>
        <v>#VALUE!</v>
      </c>
      <c r="U33" s="86" t="e">
        <f>IF('着順入力用'!$N$5="","",VLOOKUP(C33,'着順入力用'!$N$5:$S$107,2,FALSE))</f>
        <v>#VALUE!</v>
      </c>
      <c r="V33" s="87" t="e">
        <f>IF('着順入力用'!$N$5="","",VLOOKUP(C33,'着順入力用'!$N$5:$S$107,5,FALSE))</f>
        <v>#VALUE!</v>
      </c>
      <c r="W33" s="83" t="e">
        <f>IF('着順入力用'!$N$5="","",VLOOKUP(C33,'着順入力用'!$N$5:$S$107,6,FALSE))</f>
        <v>#VALUE!</v>
      </c>
      <c r="X33" s="86" t="e">
        <f>IF('着順入力用'!$T$5="","",VLOOKUP(C33,'着順入力用'!$T$5:$Y$107,2,FALSE))</f>
        <v>#VALUE!</v>
      </c>
      <c r="Y33" s="87" t="e">
        <f>IF('着順入力用'!$T$5="","",VLOOKUP(C33,'着順入力用'!$T$5:$Y$107,5,FALSE))</f>
        <v>#VALUE!</v>
      </c>
      <c r="Z33" s="83" t="e">
        <f>IF('着順入力用'!$T$5="","",VLOOKUP(C33,'着順入力用'!$T$5:$Y$107,6,FALSE))</f>
        <v>#VALUE!</v>
      </c>
      <c r="AA33" s="86" t="e">
        <f>IF('着順入力用'!$Z$5="","",VLOOKUP(C33,'着順入力用'!$Z$5:$AE$107,2,FALSE))</f>
        <v>#VALUE!</v>
      </c>
      <c r="AB33" s="87" t="e">
        <f>IF('着順入力用'!$Z$5="","",VLOOKUP(C33,'着順入力用'!$Z$5:$AE$107,5,FALSE))</f>
        <v>#VALUE!</v>
      </c>
      <c r="AC33" s="83" t="e">
        <f>IF('着順入力用'!$Z$5="","",VLOOKUP(C33,'着順入力用'!$Z$5:$AE$107,6,FALSE))</f>
        <v>#VALUE!</v>
      </c>
      <c r="AD33" s="86" t="e">
        <f>IF('着順入力用'!$AF$5="","",VLOOKUP(C33,'着順入力用'!$AF$5:$AK$107,2,FALSE))</f>
        <v>#VALUE!</v>
      </c>
      <c r="AE33" s="87" t="e">
        <f>IF('着順入力用'!$AF$5="","",VLOOKUP(C33,'着順入力用'!$AF$5:$AK$107,5,FALSE))</f>
        <v>#VALUE!</v>
      </c>
      <c r="AF33" s="83" t="e">
        <f>IF('着順入力用'!$AF$5="","",VLOOKUP(C33,'着順入力用'!$AF$5:$AK$107,6,FALSE))</f>
        <v>#VALUE!</v>
      </c>
      <c r="AG33" s="86" t="e">
        <f>IF('着順入力用'!$AL$5="","",VLOOKUP(C33,'着順入力用'!$AL$5:$AQ$107,2,FALSE))</f>
        <v>#VALUE!</v>
      </c>
      <c r="AH33" s="87" t="e">
        <f>IF('着順入力用'!$AL$5="","",VLOOKUP(C33,'着順入力用'!$AL$5:$AQ$107,5,FALSE))</f>
        <v>#VALUE!</v>
      </c>
      <c r="AI33" s="83" t="e">
        <f>IF('着順入力用'!$AL$5="","",VLOOKUP(C33,'着順入力用'!$AL$5:$AQ$107,6,FALSE))</f>
        <v>#VALUE!</v>
      </c>
      <c r="AJ33" s="86" t="e">
        <f>IF('着順入力用'!$AR$5="","",VLOOKUP(C33,'着順入力用'!$AR$5:$AW$107,2,FALSE))</f>
        <v>#VALUE!</v>
      </c>
      <c r="AK33" s="87" t="e">
        <f>IF('着順入力用'!$AR$5="","",VLOOKUP(C33,'着順入力用'!$AR$5:$AW$107,5,FALSE))</f>
        <v>#VALUE!</v>
      </c>
      <c r="AL33" s="83" t="e">
        <f>IF('着順入力用'!$AR$5="","",VLOOKUP(C33,'着順入力用'!$AR$5:$AW$107,6,FALSE))</f>
        <v>#VALUE!</v>
      </c>
      <c r="AM33" s="86" t="e">
        <f>IF('着順入力用'!$AX$5="","",VLOOKUP(C33,'着順入力用'!$AX$5:$BC$107,2,FALSE))</f>
        <v>#VALUE!</v>
      </c>
      <c r="AN33" s="87" t="e">
        <f>IF('着順入力用'!$AX$5="","",VLOOKUP(C33,'着順入力用'!$AX$5:$BC$107,5,FALSE))</f>
        <v>#VALUE!</v>
      </c>
      <c r="AO33" s="83" t="e">
        <f>IF('着順入力用'!$AX$5="","",VLOOKUP(C33,'着順入力用'!$AX$5:$BC$107,6,FALSE))</f>
        <v>#VALUE!</v>
      </c>
      <c r="AP33" s="86">
        <f>IF('着順入力用'!$BD$5="","",VLOOKUP(C33,'着順入力用'!$BD$5:$BI$107,2,FALSE))</f>
      </c>
      <c r="AQ33" s="87">
        <f>IF('着順入力用'!$BD$5="","",VLOOKUP(C33,'着順入力用'!$BD$5:$BI$107,5,FALSE))</f>
      </c>
      <c r="AR33" s="83">
        <f>IF('着順入力用'!$BD$5="","",VLOOKUP(C33,'着順入力用'!$BD$5:$BI$107,6,FALSE))</f>
      </c>
      <c r="AS33" s="84">
        <f>IF('着順入力用'!$BJ$5="","",VLOOKUP(C33,'着順入力用'!$BJ$5:$BO$107,2,FALSE))</f>
      </c>
      <c r="AT33" s="85">
        <f>IF('着順入力用'!$BJ$5="","",VLOOKUP(C33,'着順入力用'!$BJ$5:$BO$107,5,FALSE))</f>
      </c>
      <c r="AU33" s="82">
        <f>IF('着順入力用'!$BJ$5="","",VLOOKUP(C33,'着順入力用'!$BJ$5:$BO$107,6,FALSE))</f>
      </c>
      <c r="AV33" s="84">
        <f>IF('着順入力用'!$BP$5="","",VLOOKUP(C33,'着順入力用'!$BP$5:$BU$107,2,FALSE))</f>
      </c>
      <c r="AW33" s="85">
        <f>IF('着順入力用'!$BP$5="","",VLOOKUP(C33,'着順入力用'!$BP$5:$BU$107,5,FALSE))</f>
      </c>
      <c r="AX33" s="82">
        <f>IF('着順入力用'!$BP$5="","",VLOOKUP(C33,'着順入力用'!$BP$5:$BU$107,6,FALSE))</f>
      </c>
      <c r="AY33" s="14" t="e">
        <f t="shared" si="26"/>
        <v>#VALUE!</v>
      </c>
      <c r="AZ33" s="14"/>
      <c r="BA33" s="14" t="e">
        <f t="shared" si="27"/>
        <v>#VALUE!</v>
      </c>
      <c r="BB33" s="14" t="e">
        <f t="shared" si="28"/>
        <v>#VALUE!</v>
      </c>
      <c r="BC33" s="40" t="e">
        <f t="shared" si="29"/>
        <v>#VALUE!</v>
      </c>
      <c r="BD33" s="14" t="e">
        <f t="shared" si="30"/>
        <v>#VALUE!</v>
      </c>
      <c r="BE33" s="40" t="e">
        <f t="shared" si="31"/>
        <v>#VALUE!</v>
      </c>
      <c r="BF33" s="14" t="e">
        <f t="shared" si="32"/>
        <v>#VALUE!</v>
      </c>
      <c r="BG33" s="40" t="e">
        <f t="shared" si="33"/>
        <v>#VALUE!</v>
      </c>
      <c r="BH33" s="14" t="e">
        <f t="shared" si="34"/>
        <v>#VALUE!</v>
      </c>
      <c r="BI33" s="40" t="e">
        <f t="shared" si="35"/>
        <v>#VALUE!</v>
      </c>
      <c r="BJ33" s="40" t="e">
        <f>BZ33</f>
        <v>#VALUE!</v>
      </c>
      <c r="BK33" s="40"/>
      <c r="BL33" s="14"/>
      <c r="BM33" s="40" t="e">
        <f t="shared" si="36"/>
        <v>#VALUE!</v>
      </c>
      <c r="BN33" s="14" t="e">
        <f t="shared" si="37"/>
        <v>#VALUE!</v>
      </c>
      <c r="BO33" s="89"/>
      <c r="BP33" s="16" t="e">
        <f t="shared" si="38"/>
        <v>#VALUE!</v>
      </c>
      <c r="BQ33" s="18" t="e">
        <f t="shared" si="39"/>
        <v>#VALUE!</v>
      </c>
      <c r="BR33" s="37"/>
      <c r="BS33" s="14" t="e">
        <f t="shared" si="40"/>
        <v>#VALUE!</v>
      </c>
      <c r="BT33" s="18" t="e">
        <f t="shared" si="41"/>
        <v>#VALUE!</v>
      </c>
      <c r="BU33" s="14" t="e">
        <f t="shared" si="42"/>
        <v>#VALUE!</v>
      </c>
      <c r="BV33" s="18" t="e">
        <f t="shared" si="43"/>
        <v>#VALUE!</v>
      </c>
      <c r="BW33" s="14" t="e">
        <f t="shared" si="44"/>
        <v>#VALUE!</v>
      </c>
      <c r="BX33" s="18" t="e">
        <f t="shared" si="45"/>
        <v>#VALUE!</v>
      </c>
      <c r="BY33" s="14" t="e">
        <f>IF(M33=$BY$5,BA33,1000)</f>
        <v>#VALUE!</v>
      </c>
      <c r="BZ33" s="18" t="e">
        <f t="shared" si="46"/>
        <v>#VALUE!</v>
      </c>
      <c r="CA33" s="14" t="e">
        <f t="shared" si="47"/>
        <v>#VALUE!</v>
      </c>
      <c r="CB33" s="18" t="e">
        <f t="shared" si="48"/>
        <v>#VALUE!</v>
      </c>
      <c r="CC33" s="14" t="e">
        <f t="shared" si="49"/>
        <v>#VALUE!</v>
      </c>
      <c r="CD33" s="18" t="e">
        <f t="shared" si="50"/>
        <v>#VALUE!</v>
      </c>
    </row>
    <row r="34" spans="1:82" ht="18.75" customHeight="1" hidden="1">
      <c r="A34" s="72" t="e">
        <f t="shared" si="0"/>
        <v>#VALUE!</v>
      </c>
      <c r="B34" s="17">
        <v>29</v>
      </c>
      <c r="C34" s="94"/>
      <c r="D34" s="50"/>
      <c r="E34" s="50"/>
      <c r="F34" s="73"/>
      <c r="G34" s="68"/>
      <c r="H34" s="74"/>
      <c r="I34" s="47"/>
      <c r="J34" s="42"/>
      <c r="K34" s="17"/>
      <c r="L34" s="17"/>
      <c r="M34" s="68"/>
      <c r="N34" s="68"/>
      <c r="O34" s="86" t="e">
        <f>IF('着順入力用'!$B$5="","",VLOOKUP(C34,'着順入力用'!$B$5:$G$107,2,FALSE))</f>
        <v>#VALUE!</v>
      </c>
      <c r="P34" s="87" t="e">
        <f>IF('着順入力用'!$B$5="","",VLOOKUP(C34,'着順入力用'!$B$5:$G$107,5,FALSE))</f>
        <v>#VALUE!</v>
      </c>
      <c r="Q34" s="83" t="e">
        <f>IF('着順入力用'!$B$5="","",VLOOKUP(C34,'着順入力用'!$B$5:$G$107,6,FALSE))</f>
        <v>#VALUE!</v>
      </c>
      <c r="R34" s="86" t="e">
        <f>IF('着順入力用'!$H$5="","",VLOOKUP(C34,'着順入力用'!$H$5:$M$107,2,FALSE))</f>
        <v>#VALUE!</v>
      </c>
      <c r="S34" s="87" t="e">
        <f>IF('着順入力用'!$H$5="","",VLOOKUP(C34,'着順入力用'!$H$5:$M$107,5,FALSE))</f>
        <v>#VALUE!</v>
      </c>
      <c r="T34" s="83" t="e">
        <f>IF('着順入力用'!$H$5="","",VLOOKUP(C34,'着順入力用'!$H$5:$M$107,6,FALSE))</f>
        <v>#VALUE!</v>
      </c>
      <c r="U34" s="86" t="e">
        <f>IF('着順入力用'!$N$5="","",VLOOKUP(C34,'着順入力用'!$N$5:$S$107,2,FALSE))</f>
        <v>#VALUE!</v>
      </c>
      <c r="V34" s="87" t="e">
        <f>IF('着順入力用'!$N$5="","",VLOOKUP(C34,'着順入力用'!$N$5:$S$107,5,FALSE))</f>
        <v>#VALUE!</v>
      </c>
      <c r="W34" s="83" t="e">
        <f>IF('着順入力用'!$N$5="","",VLOOKUP(C34,'着順入力用'!$N$5:$S$107,6,FALSE))</f>
        <v>#VALUE!</v>
      </c>
      <c r="X34" s="86" t="e">
        <f>IF('着順入力用'!$T$5="","",VLOOKUP(C34,'着順入力用'!$T$5:$Y$107,2,FALSE))</f>
        <v>#VALUE!</v>
      </c>
      <c r="Y34" s="87" t="e">
        <f>IF('着順入力用'!$T$5="","",VLOOKUP(C34,'着順入力用'!$T$5:$Y$107,5,FALSE))</f>
        <v>#VALUE!</v>
      </c>
      <c r="Z34" s="83" t="e">
        <f>IF('着順入力用'!$T$5="","",VLOOKUP(C34,'着順入力用'!$T$5:$Y$107,6,FALSE))</f>
        <v>#VALUE!</v>
      </c>
      <c r="AA34" s="86" t="e">
        <f>IF('着順入力用'!$Z$5="","",VLOOKUP(C34,'着順入力用'!$Z$5:$AE$107,2,FALSE))</f>
        <v>#VALUE!</v>
      </c>
      <c r="AB34" s="87" t="e">
        <f>IF('着順入力用'!$Z$5="","",VLOOKUP(C34,'着順入力用'!$Z$5:$AE$107,5,FALSE))</f>
        <v>#VALUE!</v>
      </c>
      <c r="AC34" s="83" t="e">
        <f>IF('着順入力用'!$Z$5="","",VLOOKUP(C34,'着順入力用'!$Z$5:$AE$107,6,FALSE))</f>
        <v>#VALUE!</v>
      </c>
      <c r="AD34" s="86" t="e">
        <f>IF('着順入力用'!$AF$5="","",VLOOKUP(C34,'着順入力用'!$AF$5:$AK$107,2,FALSE))</f>
        <v>#VALUE!</v>
      </c>
      <c r="AE34" s="87" t="e">
        <f>IF('着順入力用'!$AF$5="","",VLOOKUP(C34,'着順入力用'!$AF$5:$AK$107,5,FALSE))</f>
        <v>#VALUE!</v>
      </c>
      <c r="AF34" s="83" t="e">
        <f>IF('着順入力用'!$AF$5="","",VLOOKUP(C34,'着順入力用'!$AF$5:$AK$107,6,FALSE))</f>
        <v>#VALUE!</v>
      </c>
      <c r="AG34" s="86" t="e">
        <f>IF('着順入力用'!$AL$5="","",VLOOKUP(C34,'着順入力用'!$AL$5:$AQ$107,2,FALSE))</f>
        <v>#VALUE!</v>
      </c>
      <c r="AH34" s="87" t="e">
        <f>IF('着順入力用'!$AL$5="","",VLOOKUP(C34,'着順入力用'!$AL$5:$AQ$107,5,FALSE))</f>
        <v>#VALUE!</v>
      </c>
      <c r="AI34" s="83" t="e">
        <f>IF('着順入力用'!$AL$5="","",VLOOKUP(C34,'着順入力用'!$AL$5:$AQ$107,6,FALSE))</f>
        <v>#VALUE!</v>
      </c>
      <c r="AJ34" s="86" t="e">
        <f>IF('着順入力用'!$AR$5="","",VLOOKUP(C34,'着順入力用'!$AR$5:$AW$107,2,FALSE))</f>
        <v>#VALUE!</v>
      </c>
      <c r="AK34" s="87" t="e">
        <f>IF('着順入力用'!$AR$5="","",VLOOKUP(C34,'着順入力用'!$AR$5:$AW$107,5,FALSE))</f>
        <v>#VALUE!</v>
      </c>
      <c r="AL34" s="83" t="e">
        <f>IF('着順入力用'!$AR$5="","",VLOOKUP(C34,'着順入力用'!$AR$5:$AW$107,6,FALSE))</f>
        <v>#VALUE!</v>
      </c>
      <c r="AM34" s="86" t="e">
        <f>IF('着順入力用'!$AX$5="","",VLOOKUP(C34,'着順入力用'!$AX$5:$BC$107,2,FALSE))</f>
        <v>#VALUE!</v>
      </c>
      <c r="AN34" s="87" t="e">
        <f>IF('着順入力用'!$AX$5="","",VLOOKUP(C34,'着順入力用'!$AX$5:$BC$107,5,FALSE))</f>
        <v>#VALUE!</v>
      </c>
      <c r="AO34" s="83" t="e">
        <f>IF('着順入力用'!$AX$5="","",VLOOKUP(C34,'着順入力用'!$AX$5:$BC$107,6,FALSE))</f>
        <v>#VALUE!</v>
      </c>
      <c r="AP34" s="86">
        <f>IF('着順入力用'!$BD$5="","",VLOOKUP(C34,'着順入力用'!$BD$5:$BI$107,2,FALSE))</f>
      </c>
      <c r="AQ34" s="87">
        <f>IF('着順入力用'!$BD$5="","",VLOOKUP(C34,'着順入力用'!$BD$5:$BI$107,5,FALSE))</f>
      </c>
      <c r="AR34" s="83">
        <f>IF('着順入力用'!$BD$5="","",VLOOKUP(C34,'着順入力用'!$BD$5:$BI$107,6,FALSE))</f>
      </c>
      <c r="AS34" s="84">
        <f>IF('着順入力用'!$BJ$5="","",VLOOKUP(C34,'着順入力用'!$BJ$5:$BO$107,2,FALSE))</f>
      </c>
      <c r="AT34" s="85">
        <f>IF('着順入力用'!$BJ$5="","",VLOOKUP(C34,'着順入力用'!$BJ$5:$BO$107,5,FALSE))</f>
      </c>
      <c r="AU34" s="82">
        <f>IF('着順入力用'!$BJ$5="","",VLOOKUP(C34,'着順入力用'!$BJ$5:$BO$107,6,FALSE))</f>
      </c>
      <c r="AV34" s="84">
        <f>IF('着順入力用'!$BP$5="","",VLOOKUP(C34,'着順入力用'!$BP$5:$BU$107,2,FALSE))</f>
      </c>
      <c r="AW34" s="85">
        <f>IF('着順入力用'!$BP$5="","",VLOOKUP(C34,'着順入力用'!$BP$5:$BU$107,5,FALSE))</f>
      </c>
      <c r="AX34" s="82">
        <f>IF('着順入力用'!$BP$5="","",VLOOKUP(C34,'着順入力用'!$BP$5:$BU$107,6,FALSE))</f>
      </c>
      <c r="AY34" s="14" t="e">
        <f t="shared" si="26"/>
        <v>#VALUE!</v>
      </c>
      <c r="AZ34" s="14"/>
      <c r="BA34" s="14" t="e">
        <f t="shared" si="27"/>
        <v>#VALUE!</v>
      </c>
      <c r="BB34" s="14" t="e">
        <f t="shared" si="28"/>
        <v>#VALUE!</v>
      </c>
      <c r="BC34" s="40" t="e">
        <f t="shared" si="29"/>
        <v>#VALUE!</v>
      </c>
      <c r="BD34" s="14" t="e">
        <f t="shared" si="30"/>
        <v>#VALUE!</v>
      </c>
      <c r="BE34" s="40" t="e">
        <f t="shared" si="31"/>
        <v>#VALUE!</v>
      </c>
      <c r="BF34" s="14" t="e">
        <f t="shared" si="32"/>
        <v>#VALUE!</v>
      </c>
      <c r="BG34" s="40" t="e">
        <f t="shared" si="33"/>
        <v>#VALUE!</v>
      </c>
      <c r="BH34" s="14" t="e">
        <f t="shared" si="34"/>
        <v>#VALUE!</v>
      </c>
      <c r="BI34" s="40" t="str">
        <f t="shared" si="35"/>
        <v> </v>
      </c>
      <c r="BJ34" s="40" t="e">
        <f>IF(BZ34&lt;($BY$4+1),CD34," ")</f>
        <v>#VALUE!</v>
      </c>
      <c r="BK34" s="40"/>
      <c r="BL34" s="14"/>
      <c r="BM34" s="40" t="e">
        <f t="shared" si="36"/>
        <v>#VALUE!</v>
      </c>
      <c r="BN34" s="14" t="e">
        <f t="shared" si="37"/>
        <v>#VALUE!</v>
      </c>
      <c r="BO34" s="89"/>
      <c r="BP34" s="16" t="e">
        <f t="shared" si="38"/>
        <v>#VALUE!</v>
      </c>
      <c r="BQ34" s="18" t="e">
        <f t="shared" si="39"/>
        <v>#VALUE!</v>
      </c>
      <c r="BR34" s="37"/>
      <c r="BS34" s="14" t="e">
        <f t="shared" si="40"/>
        <v>#VALUE!</v>
      </c>
      <c r="BT34" s="18" t="e">
        <f t="shared" si="41"/>
        <v>#VALUE!</v>
      </c>
      <c r="BU34" s="14" t="e">
        <f t="shared" si="42"/>
        <v>#VALUE!</v>
      </c>
      <c r="BV34" s="18" t="e">
        <f t="shared" si="43"/>
        <v>#VALUE!</v>
      </c>
      <c r="BW34" s="14" t="e">
        <f t="shared" si="44"/>
        <v>#VALUE!</v>
      </c>
      <c r="BX34" s="18" t="e">
        <f t="shared" si="45"/>
        <v>#VALUE!</v>
      </c>
      <c r="BY34" s="14">
        <v>1000</v>
      </c>
      <c r="BZ34" s="18" t="e">
        <f t="shared" si="46"/>
        <v>#VALUE!</v>
      </c>
      <c r="CA34" s="14" t="e">
        <f t="shared" si="47"/>
        <v>#VALUE!</v>
      </c>
      <c r="CB34" s="18" t="e">
        <f t="shared" si="48"/>
        <v>#VALUE!</v>
      </c>
      <c r="CC34" s="14" t="e">
        <f t="shared" si="49"/>
        <v>#VALUE!</v>
      </c>
      <c r="CD34" s="18" t="e">
        <f t="shared" si="50"/>
        <v>#VALUE!</v>
      </c>
    </row>
    <row r="35" spans="1:82" ht="18.75" customHeight="1" hidden="1">
      <c r="A35" s="72" t="e">
        <f t="shared" si="0"/>
        <v>#VALUE!</v>
      </c>
      <c r="B35" s="17">
        <v>30</v>
      </c>
      <c r="C35" s="94"/>
      <c r="D35" s="50"/>
      <c r="E35" s="50"/>
      <c r="F35" s="73"/>
      <c r="G35" s="68"/>
      <c r="H35" s="74"/>
      <c r="I35" s="48"/>
      <c r="J35" s="42"/>
      <c r="K35" s="17"/>
      <c r="L35" s="17"/>
      <c r="M35" s="68"/>
      <c r="N35" s="68"/>
      <c r="O35" s="86" t="e">
        <f>IF('着順入力用'!$B$5="","",VLOOKUP(C35,'着順入力用'!$B$5:$G$107,2,FALSE))</f>
        <v>#VALUE!</v>
      </c>
      <c r="P35" s="87" t="e">
        <f>IF('着順入力用'!$B$5="","",VLOOKUP(C35,'着順入力用'!$B$5:$G$107,5,FALSE))</f>
        <v>#VALUE!</v>
      </c>
      <c r="Q35" s="83" t="e">
        <f>IF('着順入力用'!$B$5="","",VLOOKUP(C35,'着順入力用'!$B$5:$G$107,6,FALSE))</f>
        <v>#VALUE!</v>
      </c>
      <c r="R35" s="86" t="e">
        <f>IF('着順入力用'!$H$5="","",VLOOKUP(C35,'着順入力用'!$H$5:$M$107,2,FALSE))</f>
        <v>#VALUE!</v>
      </c>
      <c r="S35" s="87" t="e">
        <f>IF('着順入力用'!$H$5="","",VLOOKUP(C35,'着順入力用'!$H$5:$M$107,5,FALSE))</f>
        <v>#VALUE!</v>
      </c>
      <c r="T35" s="83" t="e">
        <f>IF('着順入力用'!$H$5="","",VLOOKUP(C35,'着順入力用'!$H$5:$M$107,6,FALSE))</f>
        <v>#VALUE!</v>
      </c>
      <c r="U35" s="86" t="e">
        <f>IF('着順入力用'!$N$5="","",VLOOKUP(C35,'着順入力用'!$N$5:$S$107,2,FALSE))</f>
        <v>#VALUE!</v>
      </c>
      <c r="V35" s="87" t="e">
        <f>IF('着順入力用'!$N$5="","",VLOOKUP(C35,'着順入力用'!$N$5:$S$107,5,FALSE))</f>
        <v>#VALUE!</v>
      </c>
      <c r="W35" s="83" t="e">
        <f>IF('着順入力用'!$N$5="","",VLOOKUP(C35,'着順入力用'!$N$5:$S$107,6,FALSE))</f>
        <v>#VALUE!</v>
      </c>
      <c r="X35" s="86" t="e">
        <f>IF('着順入力用'!$T$5="","",VLOOKUP(C35,'着順入力用'!$T$5:$Y$107,2,FALSE))</f>
        <v>#VALUE!</v>
      </c>
      <c r="Y35" s="87" t="e">
        <f>IF('着順入力用'!$T$5="","",VLOOKUP(C35,'着順入力用'!$T$5:$Y$107,5,FALSE))</f>
        <v>#VALUE!</v>
      </c>
      <c r="Z35" s="83" t="e">
        <f>IF('着順入力用'!$T$5="","",VLOOKUP(C35,'着順入力用'!$T$5:$Y$107,6,FALSE))</f>
        <v>#VALUE!</v>
      </c>
      <c r="AA35" s="86" t="e">
        <f>IF('着順入力用'!$Z$5="","",VLOOKUP(C35,'着順入力用'!$Z$5:$AE$107,2,FALSE))</f>
        <v>#VALUE!</v>
      </c>
      <c r="AB35" s="87" t="e">
        <f>IF('着順入力用'!$Z$5="","",VLOOKUP(C35,'着順入力用'!$Z$5:$AE$107,5,FALSE))</f>
        <v>#VALUE!</v>
      </c>
      <c r="AC35" s="83" t="e">
        <f>IF('着順入力用'!$Z$5="","",VLOOKUP(C35,'着順入力用'!$Z$5:$AE$107,6,FALSE))</f>
        <v>#VALUE!</v>
      </c>
      <c r="AD35" s="86" t="e">
        <f>IF('着順入力用'!$AF$5="","",VLOOKUP(C35,'着順入力用'!$AF$5:$AK$107,2,FALSE))</f>
        <v>#VALUE!</v>
      </c>
      <c r="AE35" s="87" t="e">
        <f>IF('着順入力用'!$AF$5="","",VLOOKUP(C35,'着順入力用'!$AF$5:$AK$107,5,FALSE))</f>
        <v>#VALUE!</v>
      </c>
      <c r="AF35" s="83" t="e">
        <f>IF('着順入力用'!$AF$5="","",VLOOKUP(C35,'着順入力用'!$AF$5:$AK$107,6,FALSE))</f>
        <v>#VALUE!</v>
      </c>
      <c r="AG35" s="86" t="e">
        <f>IF('着順入力用'!$AL$5="","",VLOOKUP(C35,'着順入力用'!$AL$5:$AQ$107,2,FALSE))</f>
        <v>#VALUE!</v>
      </c>
      <c r="AH35" s="87" t="e">
        <f>IF('着順入力用'!$AL$5="","",VLOOKUP(C35,'着順入力用'!$AL$5:$AQ$107,5,FALSE))</f>
        <v>#VALUE!</v>
      </c>
      <c r="AI35" s="83" t="e">
        <f>IF('着順入力用'!$AL$5="","",VLOOKUP(C35,'着順入力用'!$AL$5:$AQ$107,6,FALSE))</f>
        <v>#VALUE!</v>
      </c>
      <c r="AJ35" s="86" t="e">
        <f>IF('着順入力用'!$AR$5="","",VLOOKUP(C35,'着順入力用'!$AR$5:$AW$107,2,FALSE))</f>
        <v>#VALUE!</v>
      </c>
      <c r="AK35" s="87" t="e">
        <f>IF('着順入力用'!$AR$5="","",VLOOKUP(C35,'着順入力用'!$AR$5:$AW$107,5,FALSE))</f>
        <v>#VALUE!</v>
      </c>
      <c r="AL35" s="83" t="e">
        <f>IF('着順入力用'!$AR$5="","",VLOOKUP(C35,'着順入力用'!$AR$5:$AW$107,6,FALSE))</f>
        <v>#VALUE!</v>
      </c>
      <c r="AM35" s="86" t="e">
        <f>IF('着順入力用'!$AX$5="","",VLOOKUP(C35,'着順入力用'!$AX$5:$BC$107,2,FALSE))</f>
        <v>#VALUE!</v>
      </c>
      <c r="AN35" s="87" t="e">
        <f>IF('着順入力用'!$AX$5="","",VLOOKUP(C35,'着順入力用'!$AX$5:$BC$107,5,FALSE))</f>
        <v>#VALUE!</v>
      </c>
      <c r="AO35" s="83" t="e">
        <f>IF('着順入力用'!$AX$5="","",VLOOKUP(C35,'着順入力用'!$AX$5:$BC$107,6,FALSE))</f>
        <v>#VALUE!</v>
      </c>
      <c r="AP35" s="86">
        <f>IF('着順入力用'!$BD$5="","",VLOOKUP(C35,'着順入力用'!$BD$5:$BI$107,2,FALSE))</f>
      </c>
      <c r="AQ35" s="87">
        <f>IF('着順入力用'!$BD$5="","",VLOOKUP(C35,'着順入力用'!$BD$5:$BI$107,5,FALSE))</f>
      </c>
      <c r="AR35" s="83">
        <f>IF('着順入力用'!$BD$5="","",VLOOKUP(C35,'着順入力用'!$BD$5:$BI$107,6,FALSE))</f>
      </c>
      <c r="AS35" s="84">
        <f>IF('着順入力用'!$BJ$5="","",VLOOKUP(C35,'着順入力用'!$BJ$5:$BO$107,2,FALSE))</f>
      </c>
      <c r="AT35" s="85">
        <f>IF('着順入力用'!$BJ$5="","",VLOOKUP(C35,'着順入力用'!$BJ$5:$BO$107,5,FALSE))</f>
      </c>
      <c r="AU35" s="82">
        <f>IF('着順入力用'!$BJ$5="","",VLOOKUP(C35,'着順入力用'!$BJ$5:$BO$107,6,FALSE))</f>
      </c>
      <c r="AV35" s="84">
        <f>IF('着順入力用'!$BP$5="","",VLOOKUP(C35,'着順入力用'!$BP$5:$BU$107,2,FALSE))</f>
      </c>
      <c r="AW35" s="85">
        <f>IF('着順入力用'!$BP$5="","",VLOOKUP(C35,'着順入力用'!$BP$5:$BU$107,5,FALSE))</f>
      </c>
      <c r="AX35" s="82">
        <f>IF('着順入力用'!$BP$5="","",VLOOKUP(C35,'着順入力用'!$BP$5:$BU$107,6,FALSE))</f>
      </c>
      <c r="AY35" s="14" t="e">
        <f t="shared" si="26"/>
        <v>#VALUE!</v>
      </c>
      <c r="AZ35" s="14"/>
      <c r="BA35" s="14" t="e">
        <f t="shared" si="27"/>
        <v>#VALUE!</v>
      </c>
      <c r="BB35" s="14" t="e">
        <f t="shared" si="28"/>
        <v>#VALUE!</v>
      </c>
      <c r="BC35" s="40" t="e">
        <f t="shared" si="29"/>
        <v>#VALUE!</v>
      </c>
      <c r="BD35" s="14" t="e">
        <f t="shared" si="30"/>
        <v>#VALUE!</v>
      </c>
      <c r="BE35" s="40" t="e">
        <f t="shared" si="31"/>
        <v>#VALUE!</v>
      </c>
      <c r="BF35" s="14" t="e">
        <f t="shared" si="32"/>
        <v>#VALUE!</v>
      </c>
      <c r="BG35" s="40" t="e">
        <f t="shared" si="33"/>
        <v>#VALUE!</v>
      </c>
      <c r="BH35" s="14" t="e">
        <f t="shared" si="34"/>
        <v>#VALUE!</v>
      </c>
      <c r="BI35" s="40" t="str">
        <f t="shared" si="35"/>
        <v> </v>
      </c>
      <c r="BJ35" s="40" t="e">
        <f>IF(BZ35&lt;($BY$4+1),CD35," ")</f>
        <v>#VALUE!</v>
      </c>
      <c r="BK35" s="40"/>
      <c r="BL35" s="14"/>
      <c r="BM35" s="40" t="e">
        <f t="shared" si="36"/>
        <v>#VALUE!</v>
      </c>
      <c r="BN35" s="14" t="e">
        <f t="shared" si="37"/>
        <v>#VALUE!</v>
      </c>
      <c r="BO35" s="89"/>
      <c r="BP35" s="16" t="e">
        <f t="shared" si="38"/>
        <v>#VALUE!</v>
      </c>
      <c r="BQ35" s="18" t="e">
        <f t="shared" si="39"/>
        <v>#VALUE!</v>
      </c>
      <c r="BR35" s="37"/>
      <c r="BS35" s="14" t="e">
        <f t="shared" si="40"/>
        <v>#VALUE!</v>
      </c>
      <c r="BT35" s="18" t="e">
        <f t="shared" si="41"/>
        <v>#VALUE!</v>
      </c>
      <c r="BU35" s="14" t="e">
        <f t="shared" si="42"/>
        <v>#VALUE!</v>
      </c>
      <c r="BV35" s="18" t="e">
        <f t="shared" si="43"/>
        <v>#VALUE!</v>
      </c>
      <c r="BW35" s="14" t="e">
        <f t="shared" si="44"/>
        <v>#VALUE!</v>
      </c>
      <c r="BX35" s="18" t="e">
        <f t="shared" si="45"/>
        <v>#VALUE!</v>
      </c>
      <c r="BY35" s="14">
        <v>1000</v>
      </c>
      <c r="BZ35" s="18" t="e">
        <f t="shared" si="46"/>
        <v>#VALUE!</v>
      </c>
      <c r="CA35" s="14" t="e">
        <f t="shared" si="47"/>
        <v>#VALUE!</v>
      </c>
      <c r="CB35" s="18" t="e">
        <f t="shared" si="48"/>
        <v>#VALUE!</v>
      </c>
      <c r="CC35" s="14" t="e">
        <f t="shared" si="49"/>
        <v>#VALUE!</v>
      </c>
      <c r="CD35" s="18" t="e">
        <f t="shared" si="50"/>
        <v>#VALUE!</v>
      </c>
    </row>
    <row r="36" spans="1:82" ht="18.75" customHeight="1" hidden="1">
      <c r="A36" s="72" t="e">
        <f t="shared" si="0"/>
        <v>#VALUE!</v>
      </c>
      <c r="B36" s="17">
        <v>31</v>
      </c>
      <c r="C36" s="94"/>
      <c r="D36" s="50"/>
      <c r="E36" s="50"/>
      <c r="F36" s="24"/>
      <c r="G36" s="69"/>
      <c r="H36" s="75"/>
      <c r="I36" s="47"/>
      <c r="J36" s="42"/>
      <c r="K36" s="17"/>
      <c r="L36" s="15"/>
      <c r="M36" s="69"/>
      <c r="N36" s="69"/>
      <c r="O36" s="86" t="e">
        <f>IF('着順入力用'!$B$5="","",VLOOKUP(C36,'着順入力用'!$B$5:$G$107,2,FALSE))</f>
        <v>#VALUE!</v>
      </c>
      <c r="P36" s="87" t="e">
        <f>IF('着順入力用'!$B$5="","",VLOOKUP(C36,'着順入力用'!$B$5:$G$107,5,FALSE))</f>
        <v>#VALUE!</v>
      </c>
      <c r="Q36" s="83" t="e">
        <f>IF('着順入力用'!$B$5="","",VLOOKUP(C36,'着順入力用'!$B$5:$G$107,6,FALSE))</f>
        <v>#VALUE!</v>
      </c>
      <c r="R36" s="86" t="e">
        <f>IF('着順入力用'!$H$5="","",VLOOKUP(C36,'着順入力用'!$H$5:$M$107,2,FALSE))</f>
        <v>#VALUE!</v>
      </c>
      <c r="S36" s="87" t="e">
        <f>IF('着順入力用'!$H$5="","",VLOOKUP(C36,'着順入力用'!$H$5:$M$107,5,FALSE))</f>
        <v>#VALUE!</v>
      </c>
      <c r="T36" s="83" t="e">
        <f>IF('着順入力用'!$H$5="","",VLOOKUP(C36,'着順入力用'!$H$5:$M$107,6,FALSE))</f>
        <v>#VALUE!</v>
      </c>
      <c r="U36" s="86" t="e">
        <f>IF('着順入力用'!$N$5="","",VLOOKUP(C36,'着順入力用'!$N$5:$S$107,2,FALSE))</f>
        <v>#VALUE!</v>
      </c>
      <c r="V36" s="87" t="e">
        <f>IF('着順入力用'!$N$5="","",VLOOKUP(C36,'着順入力用'!$N$5:$S$107,5,FALSE))</f>
        <v>#VALUE!</v>
      </c>
      <c r="W36" s="83" t="e">
        <f>IF('着順入力用'!$N$5="","",VLOOKUP(C36,'着順入力用'!$N$5:$S$107,6,FALSE))</f>
        <v>#VALUE!</v>
      </c>
      <c r="X36" s="86" t="e">
        <f>IF('着順入力用'!$T$5="","",VLOOKUP(C36,'着順入力用'!$T$5:$Y$107,2,FALSE))</f>
        <v>#VALUE!</v>
      </c>
      <c r="Y36" s="87" t="e">
        <f>IF('着順入力用'!$T$5="","",VLOOKUP(C36,'着順入力用'!$T$5:$Y$107,5,FALSE))</f>
        <v>#VALUE!</v>
      </c>
      <c r="Z36" s="83" t="e">
        <f>IF('着順入力用'!$T$5="","",VLOOKUP(C36,'着順入力用'!$T$5:$Y$107,6,FALSE))</f>
        <v>#VALUE!</v>
      </c>
      <c r="AA36" s="86" t="e">
        <f>IF('着順入力用'!$Z$5="","",VLOOKUP(C36,'着順入力用'!$Z$5:$AE$107,2,FALSE))</f>
        <v>#VALUE!</v>
      </c>
      <c r="AB36" s="87" t="e">
        <f>IF('着順入力用'!$Z$5="","",VLOOKUP(C36,'着順入力用'!$Z$5:$AE$107,5,FALSE))</f>
        <v>#VALUE!</v>
      </c>
      <c r="AC36" s="83" t="e">
        <f>IF('着順入力用'!$Z$5="","",VLOOKUP(C36,'着順入力用'!$Z$5:$AE$107,6,FALSE))</f>
        <v>#VALUE!</v>
      </c>
      <c r="AD36" s="86" t="e">
        <f>IF('着順入力用'!$AF$5="","",VLOOKUP(C36,'着順入力用'!$AF$5:$AK$107,2,FALSE))</f>
        <v>#VALUE!</v>
      </c>
      <c r="AE36" s="87" t="e">
        <f>IF('着順入力用'!$AF$5="","",VLOOKUP(C36,'着順入力用'!$AF$5:$AK$107,5,FALSE))</f>
        <v>#VALUE!</v>
      </c>
      <c r="AF36" s="83" t="e">
        <f>IF('着順入力用'!$AF$5="","",VLOOKUP(C36,'着順入力用'!$AF$5:$AK$107,6,FALSE))</f>
        <v>#VALUE!</v>
      </c>
      <c r="AG36" s="86" t="e">
        <f>IF('着順入力用'!$AL$5="","",VLOOKUP(C36,'着順入力用'!$AL$5:$AQ$107,2,FALSE))</f>
        <v>#VALUE!</v>
      </c>
      <c r="AH36" s="87" t="e">
        <f>IF('着順入力用'!$AL$5="","",VLOOKUP(C36,'着順入力用'!$AL$5:$AQ$107,5,FALSE))</f>
        <v>#VALUE!</v>
      </c>
      <c r="AI36" s="83" t="e">
        <f>IF('着順入力用'!$AL$5="","",VLOOKUP(C36,'着順入力用'!$AL$5:$AQ$107,6,FALSE))</f>
        <v>#VALUE!</v>
      </c>
      <c r="AJ36" s="86" t="e">
        <f>IF('着順入力用'!$AR$5="","",VLOOKUP(C36,'着順入力用'!$AR$5:$AW$107,2,FALSE))</f>
        <v>#VALUE!</v>
      </c>
      <c r="AK36" s="87" t="e">
        <f>IF('着順入力用'!$AR$5="","",VLOOKUP(C36,'着順入力用'!$AR$5:$AW$107,5,FALSE))</f>
        <v>#VALUE!</v>
      </c>
      <c r="AL36" s="83" t="e">
        <f>IF('着順入力用'!$AR$5="","",VLOOKUP(C36,'着順入力用'!$AR$5:$AW$107,6,FALSE))</f>
        <v>#VALUE!</v>
      </c>
      <c r="AM36" s="86" t="e">
        <f>IF('着順入力用'!$AX$5="","",VLOOKUP(C36,'着順入力用'!$AX$5:$BC$107,2,FALSE))</f>
        <v>#VALUE!</v>
      </c>
      <c r="AN36" s="87" t="e">
        <f>IF('着順入力用'!$AX$5="","",VLOOKUP(C36,'着順入力用'!$AX$5:$BC$107,5,FALSE))</f>
        <v>#VALUE!</v>
      </c>
      <c r="AO36" s="83" t="e">
        <f>IF('着順入力用'!$AX$5="","",VLOOKUP(C36,'着順入力用'!$AX$5:$BC$107,6,FALSE))</f>
        <v>#VALUE!</v>
      </c>
      <c r="AP36" s="86">
        <f>IF('着順入力用'!$BD$5="","",VLOOKUP(C36,'着順入力用'!$BD$5:$BI$107,2,FALSE))</f>
      </c>
      <c r="AQ36" s="87">
        <f>IF('着順入力用'!$BD$5="","",VLOOKUP(C36,'着順入力用'!$BD$5:$BI$107,5,FALSE))</f>
      </c>
      <c r="AR36" s="83">
        <f>IF('着順入力用'!$BD$5="","",VLOOKUP(C36,'着順入力用'!$BD$5:$BI$107,6,FALSE))</f>
      </c>
      <c r="AS36" s="84">
        <f>IF('着順入力用'!$BJ$5="","",VLOOKUP(C36,'着順入力用'!$BJ$5:$BO$107,2,FALSE))</f>
      </c>
      <c r="AT36" s="85">
        <f>IF('着順入力用'!$BJ$5="","",VLOOKUP(C36,'着順入力用'!$BJ$5:$BO$107,5,FALSE))</f>
      </c>
      <c r="AU36" s="82">
        <f>IF('着順入力用'!$BJ$5="","",VLOOKUP(C36,'着順入力用'!$BJ$5:$BO$107,6,FALSE))</f>
      </c>
      <c r="AV36" s="84">
        <f>IF('着順入力用'!$BP$5="","",VLOOKUP(C36,'着順入力用'!$BP$5:$BU$107,2,FALSE))</f>
      </c>
      <c r="AW36" s="85">
        <f>IF('着順入力用'!$BP$5="","",VLOOKUP(C36,'着順入力用'!$BP$5:$BU$107,5,FALSE))</f>
      </c>
      <c r="AX36" s="82">
        <f>IF('着順入力用'!$BP$5="","",VLOOKUP(C36,'着順入力用'!$BP$5:$BU$107,6,FALSE))</f>
      </c>
      <c r="AY36" s="14" t="e">
        <f t="shared" si="26"/>
        <v>#VALUE!</v>
      </c>
      <c r="AZ36" s="14"/>
      <c r="BA36" s="14" t="e">
        <f t="shared" si="27"/>
        <v>#VALUE!</v>
      </c>
      <c r="BB36" s="14" t="e">
        <f t="shared" si="28"/>
        <v>#VALUE!</v>
      </c>
      <c r="BC36" s="40" t="e">
        <f t="shared" si="29"/>
        <v>#VALUE!</v>
      </c>
      <c r="BD36" s="14" t="e">
        <f t="shared" si="30"/>
        <v>#VALUE!</v>
      </c>
      <c r="BE36" s="40" t="e">
        <f t="shared" si="31"/>
        <v>#VALUE!</v>
      </c>
      <c r="BF36" s="14" t="e">
        <f t="shared" si="32"/>
        <v>#VALUE!</v>
      </c>
      <c r="BG36" s="40" t="e">
        <f t="shared" si="33"/>
        <v>#VALUE!</v>
      </c>
      <c r="BH36" s="14" t="e">
        <f t="shared" si="34"/>
        <v>#VALUE!</v>
      </c>
      <c r="BI36" s="40" t="str">
        <f t="shared" si="35"/>
        <v> </v>
      </c>
      <c r="BJ36" s="40" t="e">
        <f>IF(BZ36&lt;($BY$4+1),CD36," ")</f>
        <v>#VALUE!</v>
      </c>
      <c r="BK36" s="40"/>
      <c r="BL36" s="14"/>
      <c r="BM36" s="40" t="e">
        <f t="shared" si="36"/>
        <v>#VALUE!</v>
      </c>
      <c r="BN36" s="14" t="e">
        <f t="shared" si="37"/>
        <v>#VALUE!</v>
      </c>
      <c r="BO36" s="89"/>
      <c r="BP36" s="16" t="e">
        <f t="shared" si="38"/>
        <v>#VALUE!</v>
      </c>
      <c r="BQ36" s="18" t="e">
        <f t="shared" si="39"/>
        <v>#VALUE!</v>
      </c>
      <c r="BR36" s="37"/>
      <c r="BS36" s="14" t="e">
        <f t="shared" si="40"/>
        <v>#VALUE!</v>
      </c>
      <c r="BT36" s="18" t="e">
        <f t="shared" si="41"/>
        <v>#VALUE!</v>
      </c>
      <c r="BU36" s="14" t="e">
        <f t="shared" si="42"/>
        <v>#VALUE!</v>
      </c>
      <c r="BV36" s="18" t="e">
        <f t="shared" si="43"/>
        <v>#VALUE!</v>
      </c>
      <c r="BW36" s="14" t="e">
        <f t="shared" si="44"/>
        <v>#VALUE!</v>
      </c>
      <c r="BX36" s="18" t="e">
        <f t="shared" si="45"/>
        <v>#VALUE!</v>
      </c>
      <c r="BY36" s="14">
        <v>1000</v>
      </c>
      <c r="BZ36" s="18" t="e">
        <f t="shared" si="46"/>
        <v>#VALUE!</v>
      </c>
      <c r="CA36" s="14" t="e">
        <f t="shared" si="47"/>
        <v>#VALUE!</v>
      </c>
      <c r="CB36" s="18" t="e">
        <f t="shared" si="48"/>
        <v>#VALUE!</v>
      </c>
      <c r="CC36" s="14" t="e">
        <f t="shared" si="49"/>
        <v>#VALUE!</v>
      </c>
      <c r="CD36" s="18" t="e">
        <f t="shared" si="50"/>
        <v>#VALUE!</v>
      </c>
    </row>
    <row r="37" spans="1:82" ht="18.75" customHeight="1" hidden="1">
      <c r="A37" s="72" t="e">
        <f aca="true" t="shared" si="51" ref="A37:A68">BB37</f>
        <v>#VALUE!</v>
      </c>
      <c r="B37" s="17">
        <v>32</v>
      </c>
      <c r="C37" s="94"/>
      <c r="D37" s="50"/>
      <c r="E37" s="50"/>
      <c r="F37" s="24"/>
      <c r="G37" s="69"/>
      <c r="H37" s="75"/>
      <c r="I37" s="48"/>
      <c r="J37" s="42"/>
      <c r="K37" s="17"/>
      <c r="L37" s="15"/>
      <c r="M37" s="69"/>
      <c r="N37" s="69"/>
      <c r="O37" s="86" t="e">
        <f>IF('着順入力用'!$B$5="","",VLOOKUP(C37,'着順入力用'!$B$5:$G$107,2,FALSE))</f>
        <v>#VALUE!</v>
      </c>
      <c r="P37" s="87" t="e">
        <f>IF('着順入力用'!$B$5="","",VLOOKUP(C37,'着順入力用'!$B$5:$G$107,5,FALSE))</f>
        <v>#VALUE!</v>
      </c>
      <c r="Q37" s="83" t="e">
        <f>IF('着順入力用'!$B$5="","",VLOOKUP(C37,'着順入力用'!$B$5:$G$107,6,FALSE))</f>
        <v>#VALUE!</v>
      </c>
      <c r="R37" s="86" t="e">
        <f>IF('着順入力用'!$H$5="","",VLOOKUP(C37,'着順入力用'!$H$5:$M$107,2,FALSE))</f>
        <v>#VALUE!</v>
      </c>
      <c r="S37" s="87" t="e">
        <f>IF('着順入力用'!$H$5="","",VLOOKUP(C37,'着順入力用'!$H$5:$M$107,5,FALSE))</f>
        <v>#VALUE!</v>
      </c>
      <c r="T37" s="83" t="e">
        <f>IF('着順入力用'!$H$5="","",VLOOKUP(C37,'着順入力用'!$H$5:$M$107,6,FALSE))</f>
        <v>#VALUE!</v>
      </c>
      <c r="U37" s="86" t="e">
        <f>IF('着順入力用'!$N$5="","",VLOOKUP(C37,'着順入力用'!$N$5:$S$107,2,FALSE))</f>
        <v>#VALUE!</v>
      </c>
      <c r="V37" s="87" t="e">
        <f>IF('着順入力用'!$N$5="","",VLOOKUP(C37,'着順入力用'!$N$5:$S$107,5,FALSE))</f>
        <v>#VALUE!</v>
      </c>
      <c r="W37" s="83" t="e">
        <f>IF('着順入力用'!$N$5="","",VLOOKUP(C37,'着順入力用'!$N$5:$S$107,6,FALSE))</f>
        <v>#VALUE!</v>
      </c>
      <c r="X37" s="86" t="e">
        <f>IF('着順入力用'!$T$5="","",VLOOKUP(C37,'着順入力用'!$T$5:$Y$107,2,FALSE))</f>
        <v>#VALUE!</v>
      </c>
      <c r="Y37" s="87" t="e">
        <f>IF('着順入力用'!$T$5="","",VLOOKUP(C37,'着順入力用'!$T$5:$Y$107,5,FALSE))</f>
        <v>#VALUE!</v>
      </c>
      <c r="Z37" s="83" t="e">
        <f>IF('着順入力用'!$T$5="","",VLOOKUP(C37,'着順入力用'!$T$5:$Y$107,6,FALSE))</f>
        <v>#VALUE!</v>
      </c>
      <c r="AA37" s="86" t="e">
        <f>IF('着順入力用'!$Z$5="","",VLOOKUP(C37,'着順入力用'!$Z$5:$AE$107,2,FALSE))</f>
        <v>#VALUE!</v>
      </c>
      <c r="AB37" s="87" t="e">
        <f>IF('着順入力用'!$Z$5="","",VLOOKUP(C37,'着順入力用'!$Z$5:$AE$107,5,FALSE))</f>
        <v>#VALUE!</v>
      </c>
      <c r="AC37" s="83" t="e">
        <f>IF('着順入力用'!$Z$5="","",VLOOKUP(C37,'着順入力用'!$Z$5:$AE$107,6,FALSE))</f>
        <v>#VALUE!</v>
      </c>
      <c r="AD37" s="86" t="e">
        <f>IF('着順入力用'!$AF$5="","",VLOOKUP(C37,'着順入力用'!$AF$5:$AK$107,2,FALSE))</f>
        <v>#VALUE!</v>
      </c>
      <c r="AE37" s="87" t="e">
        <f>IF('着順入力用'!$AF$5="","",VLOOKUP(C37,'着順入力用'!$AF$5:$AK$107,5,FALSE))</f>
        <v>#VALUE!</v>
      </c>
      <c r="AF37" s="83" t="e">
        <f>IF('着順入力用'!$AF$5="","",VLOOKUP(C37,'着順入力用'!$AF$5:$AK$107,6,FALSE))</f>
        <v>#VALUE!</v>
      </c>
      <c r="AG37" s="86" t="e">
        <f>IF('着順入力用'!$AL$5="","",VLOOKUP(C37,'着順入力用'!$AL$5:$AQ$107,2,FALSE))</f>
        <v>#VALUE!</v>
      </c>
      <c r="AH37" s="87" t="e">
        <f>IF('着順入力用'!$AL$5="","",VLOOKUP(C37,'着順入力用'!$AL$5:$AQ$107,5,FALSE))</f>
        <v>#VALUE!</v>
      </c>
      <c r="AI37" s="83" t="e">
        <f>IF('着順入力用'!$AL$5="","",VLOOKUP(C37,'着順入力用'!$AL$5:$AQ$107,6,FALSE))</f>
        <v>#VALUE!</v>
      </c>
      <c r="AJ37" s="86" t="e">
        <f>IF('着順入力用'!$AR$5="","",VLOOKUP(C37,'着順入力用'!$AR$5:$AW$107,2,FALSE))</f>
        <v>#VALUE!</v>
      </c>
      <c r="AK37" s="87" t="e">
        <f>IF('着順入力用'!$AR$5="","",VLOOKUP(C37,'着順入力用'!$AR$5:$AW$107,5,FALSE))</f>
        <v>#VALUE!</v>
      </c>
      <c r="AL37" s="83" t="e">
        <f>IF('着順入力用'!$AR$5="","",VLOOKUP(C37,'着順入力用'!$AR$5:$AW$107,6,FALSE))</f>
        <v>#VALUE!</v>
      </c>
      <c r="AM37" s="86" t="e">
        <f>IF('着順入力用'!$AX$5="","",VLOOKUP(C37,'着順入力用'!$AX$5:$BC$107,2,FALSE))</f>
        <v>#VALUE!</v>
      </c>
      <c r="AN37" s="87" t="e">
        <f>IF('着順入力用'!$AX$5="","",VLOOKUP(C37,'着順入力用'!$AX$5:$BC$107,5,FALSE))</f>
        <v>#VALUE!</v>
      </c>
      <c r="AO37" s="83" t="e">
        <f>IF('着順入力用'!$AX$5="","",VLOOKUP(C37,'着順入力用'!$AX$5:$BC$107,6,FALSE))</f>
        <v>#VALUE!</v>
      </c>
      <c r="AP37" s="86">
        <f>IF('着順入力用'!$BD$5="","",VLOOKUP(C37,'着順入力用'!$BD$5:$BI$107,2,FALSE))</f>
      </c>
      <c r="AQ37" s="87">
        <f>IF('着順入力用'!$BD$5="","",VLOOKUP(C37,'着順入力用'!$BD$5:$BI$107,5,FALSE))</f>
      </c>
      <c r="AR37" s="83">
        <f>IF('着順入力用'!$BD$5="","",VLOOKUP(C37,'着順入力用'!$BD$5:$BI$107,6,FALSE))</f>
      </c>
      <c r="AS37" s="84">
        <f>IF('着順入力用'!$BJ$5="","",VLOOKUP(C37,'着順入力用'!$BJ$5:$BO$107,2,FALSE))</f>
      </c>
      <c r="AT37" s="85">
        <f>IF('着順入力用'!$BJ$5="","",VLOOKUP(C37,'着順入力用'!$BJ$5:$BO$107,5,FALSE))</f>
      </c>
      <c r="AU37" s="82">
        <f>IF('着順入力用'!$BJ$5="","",VLOOKUP(C37,'着順入力用'!$BJ$5:$BO$107,6,FALSE))</f>
      </c>
      <c r="AV37" s="84">
        <f>IF('着順入力用'!$BP$5="","",VLOOKUP(C37,'着順入力用'!$BP$5:$BU$107,2,FALSE))</f>
      </c>
      <c r="AW37" s="85">
        <f>IF('着順入力用'!$BP$5="","",VLOOKUP(C37,'着順入力用'!$BP$5:$BU$107,5,FALSE))</f>
      </c>
      <c r="AX37" s="82">
        <f>IF('着順入力用'!$BP$5="","",VLOOKUP(C37,'着順入力用'!$BP$5:$BU$107,6,FALSE))</f>
      </c>
      <c r="AY37" s="14" t="e">
        <f t="shared" si="26"/>
        <v>#VALUE!</v>
      </c>
      <c r="AZ37" s="14"/>
      <c r="BA37" s="14" t="e">
        <f t="shared" si="27"/>
        <v>#VALUE!</v>
      </c>
      <c r="BB37" s="14" t="e">
        <f t="shared" si="28"/>
        <v>#VALUE!</v>
      </c>
      <c r="BC37" s="40" t="e">
        <f t="shared" si="29"/>
        <v>#VALUE!</v>
      </c>
      <c r="BD37" s="14" t="e">
        <f t="shared" si="30"/>
        <v>#VALUE!</v>
      </c>
      <c r="BE37" s="40" t="e">
        <f t="shared" si="31"/>
        <v>#VALUE!</v>
      </c>
      <c r="BF37" s="14" t="e">
        <f t="shared" si="32"/>
        <v>#VALUE!</v>
      </c>
      <c r="BG37" s="40" t="e">
        <f t="shared" si="33"/>
        <v>#VALUE!</v>
      </c>
      <c r="BH37" s="14" t="e">
        <f t="shared" si="34"/>
        <v>#VALUE!</v>
      </c>
      <c r="BI37" s="40" t="e">
        <f t="shared" si="35"/>
        <v>#VALUE!</v>
      </c>
      <c r="BJ37" s="40" t="e">
        <f>BZ37</f>
        <v>#VALUE!</v>
      </c>
      <c r="BK37" s="40"/>
      <c r="BL37" s="14"/>
      <c r="BM37" s="40" t="e">
        <f t="shared" si="36"/>
        <v>#VALUE!</v>
      </c>
      <c r="BN37" s="14" t="e">
        <f t="shared" si="37"/>
        <v>#VALUE!</v>
      </c>
      <c r="BO37" s="89"/>
      <c r="BP37" s="16" t="e">
        <f t="shared" si="38"/>
        <v>#VALUE!</v>
      </c>
      <c r="BQ37" s="18" t="e">
        <f t="shared" si="39"/>
        <v>#VALUE!</v>
      </c>
      <c r="BR37" s="37"/>
      <c r="BS37" s="14" t="e">
        <f t="shared" si="40"/>
        <v>#VALUE!</v>
      </c>
      <c r="BT37" s="18" t="e">
        <f t="shared" si="41"/>
        <v>#VALUE!</v>
      </c>
      <c r="BU37" s="14" t="e">
        <f t="shared" si="42"/>
        <v>#VALUE!</v>
      </c>
      <c r="BV37" s="18" t="e">
        <f t="shared" si="43"/>
        <v>#VALUE!</v>
      </c>
      <c r="BW37" s="14" t="e">
        <f t="shared" si="44"/>
        <v>#VALUE!</v>
      </c>
      <c r="BX37" s="18" t="e">
        <f t="shared" si="45"/>
        <v>#VALUE!</v>
      </c>
      <c r="BY37" s="14" t="e">
        <f>IF(M37=$BY$5,BA37,1000)</f>
        <v>#VALUE!</v>
      </c>
      <c r="BZ37" s="18" t="e">
        <f t="shared" si="46"/>
        <v>#VALUE!</v>
      </c>
      <c r="CA37" s="14" t="e">
        <f t="shared" si="47"/>
        <v>#VALUE!</v>
      </c>
      <c r="CB37" s="18" t="e">
        <f t="shared" si="48"/>
        <v>#VALUE!</v>
      </c>
      <c r="CC37" s="14" t="e">
        <f t="shared" si="49"/>
        <v>#VALUE!</v>
      </c>
      <c r="CD37" s="18" t="e">
        <f t="shared" si="50"/>
        <v>#VALUE!</v>
      </c>
    </row>
    <row r="38" spans="1:82" ht="18.75" customHeight="1" hidden="1">
      <c r="A38" s="72" t="e">
        <f t="shared" si="51"/>
        <v>#VALUE!</v>
      </c>
      <c r="B38" s="17">
        <v>33</v>
      </c>
      <c r="C38" s="94"/>
      <c r="D38" s="50"/>
      <c r="E38" s="50"/>
      <c r="F38" s="24"/>
      <c r="G38" s="69"/>
      <c r="H38" s="75"/>
      <c r="I38" s="47"/>
      <c r="J38" s="42"/>
      <c r="K38" s="17"/>
      <c r="L38" s="15"/>
      <c r="M38" s="69"/>
      <c r="N38" s="69"/>
      <c r="O38" s="86" t="e">
        <f>IF('着順入力用'!$B$5="","",VLOOKUP(C38,'着順入力用'!$B$5:$G$107,2,FALSE))</f>
        <v>#VALUE!</v>
      </c>
      <c r="P38" s="87" t="e">
        <f>IF('着順入力用'!$B$5="","",VLOOKUP(C38,'着順入力用'!$B$5:$G$107,5,FALSE))</f>
        <v>#VALUE!</v>
      </c>
      <c r="Q38" s="83" t="e">
        <f>IF('着順入力用'!$B$5="","",VLOOKUP(C38,'着順入力用'!$B$5:$G$107,6,FALSE))</f>
        <v>#VALUE!</v>
      </c>
      <c r="R38" s="86" t="e">
        <f>IF('着順入力用'!$H$5="","",VLOOKUP(C38,'着順入力用'!$H$5:$M$107,2,FALSE))</f>
        <v>#VALUE!</v>
      </c>
      <c r="S38" s="87" t="e">
        <f>IF('着順入力用'!$H$5="","",VLOOKUP(C38,'着順入力用'!$H$5:$M$107,5,FALSE))</f>
        <v>#VALUE!</v>
      </c>
      <c r="T38" s="83" t="e">
        <f>IF('着順入力用'!$H$5="","",VLOOKUP(C38,'着順入力用'!$H$5:$M$107,6,FALSE))</f>
        <v>#VALUE!</v>
      </c>
      <c r="U38" s="86" t="e">
        <f>IF('着順入力用'!$N$5="","",VLOOKUP(C38,'着順入力用'!$N$5:$S$107,2,FALSE))</f>
        <v>#VALUE!</v>
      </c>
      <c r="V38" s="87" t="e">
        <f>IF('着順入力用'!$N$5="","",VLOOKUP(C38,'着順入力用'!$N$5:$S$107,5,FALSE))</f>
        <v>#VALUE!</v>
      </c>
      <c r="W38" s="83" t="e">
        <f>IF('着順入力用'!$N$5="","",VLOOKUP(C38,'着順入力用'!$N$5:$S$107,6,FALSE))</f>
        <v>#VALUE!</v>
      </c>
      <c r="X38" s="86" t="e">
        <f>IF('着順入力用'!$T$5="","",VLOOKUP(C38,'着順入力用'!$T$5:$Y$107,2,FALSE))</f>
        <v>#VALUE!</v>
      </c>
      <c r="Y38" s="87" t="e">
        <f>IF('着順入力用'!$T$5="","",VLOOKUP(C38,'着順入力用'!$T$5:$Y$107,5,FALSE))</f>
        <v>#VALUE!</v>
      </c>
      <c r="Z38" s="83" t="e">
        <f>IF('着順入力用'!$T$5="","",VLOOKUP(C38,'着順入力用'!$T$5:$Y$107,6,FALSE))</f>
        <v>#VALUE!</v>
      </c>
      <c r="AA38" s="86" t="e">
        <f>IF('着順入力用'!$Z$5="","",VLOOKUP(C38,'着順入力用'!$Z$5:$AE$107,2,FALSE))</f>
        <v>#VALUE!</v>
      </c>
      <c r="AB38" s="87" t="e">
        <f>IF('着順入力用'!$Z$5="","",VLOOKUP(C38,'着順入力用'!$Z$5:$AE$107,5,FALSE))</f>
        <v>#VALUE!</v>
      </c>
      <c r="AC38" s="83" t="e">
        <f>IF('着順入力用'!$Z$5="","",VLOOKUP(C38,'着順入力用'!$Z$5:$AE$107,6,FALSE))</f>
        <v>#VALUE!</v>
      </c>
      <c r="AD38" s="86" t="e">
        <f>IF('着順入力用'!$AF$5="","",VLOOKUP(C38,'着順入力用'!$AF$5:$AK$107,2,FALSE))</f>
        <v>#VALUE!</v>
      </c>
      <c r="AE38" s="87" t="e">
        <f>IF('着順入力用'!$AF$5="","",VLOOKUP(C38,'着順入力用'!$AF$5:$AK$107,5,FALSE))</f>
        <v>#VALUE!</v>
      </c>
      <c r="AF38" s="83" t="e">
        <f>IF('着順入力用'!$AF$5="","",VLOOKUP(C38,'着順入力用'!$AF$5:$AK$107,6,FALSE))</f>
        <v>#VALUE!</v>
      </c>
      <c r="AG38" s="86" t="e">
        <f>IF('着順入力用'!$AL$5="","",VLOOKUP(C38,'着順入力用'!$AL$5:$AQ$107,2,FALSE))</f>
        <v>#VALUE!</v>
      </c>
      <c r="AH38" s="87" t="e">
        <f>IF('着順入力用'!$AL$5="","",VLOOKUP(C38,'着順入力用'!$AL$5:$AQ$107,5,FALSE))</f>
        <v>#VALUE!</v>
      </c>
      <c r="AI38" s="83" t="e">
        <f>IF('着順入力用'!$AL$5="","",VLOOKUP(C38,'着順入力用'!$AL$5:$AQ$107,6,FALSE))</f>
        <v>#VALUE!</v>
      </c>
      <c r="AJ38" s="86" t="e">
        <f>IF('着順入力用'!$AR$5="","",VLOOKUP(C38,'着順入力用'!$AR$5:$AW$107,2,FALSE))</f>
        <v>#VALUE!</v>
      </c>
      <c r="AK38" s="87" t="e">
        <f>IF('着順入力用'!$AR$5="","",VLOOKUP(C38,'着順入力用'!$AR$5:$AW$107,5,FALSE))</f>
        <v>#VALUE!</v>
      </c>
      <c r="AL38" s="83" t="e">
        <f>IF('着順入力用'!$AR$5="","",VLOOKUP(C38,'着順入力用'!$AR$5:$AW$107,6,FALSE))</f>
        <v>#VALUE!</v>
      </c>
      <c r="AM38" s="86" t="e">
        <f>IF('着順入力用'!$AX$5="","",VLOOKUP(C38,'着順入力用'!$AX$5:$BC$107,2,FALSE))</f>
        <v>#VALUE!</v>
      </c>
      <c r="AN38" s="87" t="e">
        <f>IF('着順入力用'!$AX$5="","",VLOOKUP(C38,'着順入力用'!$AX$5:$BC$107,5,FALSE))</f>
        <v>#VALUE!</v>
      </c>
      <c r="AO38" s="83" t="e">
        <f>IF('着順入力用'!$AX$5="","",VLOOKUP(C38,'着順入力用'!$AX$5:$BC$107,6,FALSE))</f>
        <v>#VALUE!</v>
      </c>
      <c r="AP38" s="86">
        <f>IF('着順入力用'!$BD$5="","",VLOOKUP(C38,'着順入力用'!$BD$5:$BI$107,2,FALSE))</f>
      </c>
      <c r="AQ38" s="87">
        <f>IF('着順入力用'!$BD$5="","",VLOOKUP(C38,'着順入力用'!$BD$5:$BI$107,5,FALSE))</f>
      </c>
      <c r="AR38" s="83">
        <f>IF('着順入力用'!$BD$5="","",VLOOKUP(C38,'着順入力用'!$BD$5:$BI$107,6,FALSE))</f>
      </c>
      <c r="AS38" s="84">
        <f>IF('着順入力用'!$BJ$5="","",VLOOKUP(C38,'着順入力用'!$BJ$5:$BO$107,2,FALSE))</f>
      </c>
      <c r="AT38" s="85">
        <f>IF('着順入力用'!$BJ$5="","",VLOOKUP(C38,'着順入力用'!$BJ$5:$BO$107,5,FALSE))</f>
      </c>
      <c r="AU38" s="82">
        <f>IF('着順入力用'!$BJ$5="","",VLOOKUP(C38,'着順入力用'!$BJ$5:$BO$107,6,FALSE))</f>
      </c>
      <c r="AV38" s="84">
        <f>IF('着順入力用'!$BP$5="","",VLOOKUP(C38,'着順入力用'!$BP$5:$BU$107,2,FALSE))</f>
      </c>
      <c r="AW38" s="85">
        <f>IF('着順入力用'!$BP$5="","",VLOOKUP(C38,'着順入力用'!$BP$5:$BU$107,5,FALSE))</f>
      </c>
      <c r="AX38" s="82">
        <f>IF('着順入力用'!$BP$5="","",VLOOKUP(C38,'着順入力用'!$BP$5:$BU$107,6,FALSE))</f>
      </c>
      <c r="AY38" s="14" t="e">
        <f aca="true" t="shared" si="52" ref="AY38:AY69">IF(AF38&gt;0,MAX(Q38,T38,W38,Z38,AC38,AF38,AI38,AL38,AO38,AR38,AU38,AX38),"")</f>
        <v>#VALUE!</v>
      </c>
      <c r="AZ38" s="14"/>
      <c r="BA38" s="14" t="e">
        <f aca="true" t="shared" si="53" ref="BA38:BA69">Q38+T38+W38+Z38+AC38+AF38+AI38+AL38+AO38+AR38+AU38+AX38-AY38-AZ38</f>
        <v>#VALUE!</v>
      </c>
      <c r="BB38" s="14" t="e">
        <f aca="true" t="shared" si="54" ref="BB38:BB69">RANK(BA38,$BA$6:$BA$83,1)</f>
        <v>#VALUE!</v>
      </c>
      <c r="BC38" s="40" t="e">
        <f aca="true" t="shared" si="55" ref="BC38:BC69">IF(BS38&lt;1000,BA38," ")</f>
        <v>#VALUE!</v>
      </c>
      <c r="BD38" s="14" t="e">
        <f aca="true" t="shared" si="56" ref="BD38:BD69">IF(BT38&lt;($BS$4+1),BT38," ")</f>
        <v>#VALUE!</v>
      </c>
      <c r="BE38" s="40" t="e">
        <f aca="true" t="shared" si="57" ref="BE38:BE69">IF(BU38&lt;1000,BA38," ")</f>
        <v>#VALUE!</v>
      </c>
      <c r="BF38" s="14" t="e">
        <f aca="true" t="shared" si="58" ref="BF38:BF69">IF(BV38&lt;($BU$4+1),BV38," ")</f>
        <v>#VALUE!</v>
      </c>
      <c r="BG38" s="40" t="e">
        <f aca="true" t="shared" si="59" ref="BG38:BG69">IF(BW38&lt;1000,BA38," ")</f>
        <v>#VALUE!</v>
      </c>
      <c r="BH38" s="14" t="e">
        <f aca="true" t="shared" si="60" ref="BH38:BH69">IF(BX38&lt;($BW$4+1),BX38," ")</f>
        <v>#VALUE!</v>
      </c>
      <c r="BI38" s="40" t="e">
        <f aca="true" t="shared" si="61" ref="BI38:BI69">IF(BY38&lt;1000,BA38," ")</f>
        <v>#VALUE!</v>
      </c>
      <c r="BJ38" s="40" t="e">
        <f>BZ38</f>
        <v>#VALUE!</v>
      </c>
      <c r="BK38" s="40"/>
      <c r="BL38" s="14"/>
      <c r="BM38" s="40" t="e">
        <f aca="true" t="shared" si="62" ref="BM38:BM69">IF(CC38&lt;1000,BA38," ")</f>
        <v>#VALUE!</v>
      </c>
      <c r="BN38" s="14" t="e">
        <f aca="true" t="shared" si="63" ref="BN38:BN69">IF(CD38&lt;($CC$4+1),CD38," ")</f>
        <v>#VALUE!</v>
      </c>
      <c r="BO38" s="89"/>
      <c r="BP38" s="16" t="e">
        <f aca="true" t="shared" si="64" ref="BP38:BP69">MAX(Q38,T38,W38,Z38,AC38,AF38,AI38,AL38,AO38,AR38,AU38)</f>
        <v>#VALUE!</v>
      </c>
      <c r="BQ38" s="18" t="e">
        <f aca="true" t="shared" si="65" ref="BQ38:BQ69">MIN(Q38,T38,W38,Z38,AC38,AF38,AI38,AL38,AO38,AR38,AU38,AX38)</f>
        <v>#VALUE!</v>
      </c>
      <c r="BR38" s="37"/>
      <c r="BS38" s="14" t="e">
        <f aca="true" t="shared" si="66" ref="BS38:BS69">IF(K38=$BS$5,BA38,1000)</f>
        <v>#VALUE!</v>
      </c>
      <c r="BT38" s="18" t="e">
        <f aca="true" t="shared" si="67" ref="BT38:BT69">RANK(BS38,$BS$6:$BS$83,1)</f>
        <v>#VALUE!</v>
      </c>
      <c r="BU38" s="14" t="e">
        <f aca="true" t="shared" si="68" ref="BU38:BU69">IF(K38=$BU$5,BA38,1000)</f>
        <v>#VALUE!</v>
      </c>
      <c r="BV38" s="18" t="e">
        <f aca="true" t="shared" si="69" ref="BV38:BV69">RANK(BU38,$BU$6:$BU$83,1)</f>
        <v>#VALUE!</v>
      </c>
      <c r="BW38" s="14" t="e">
        <f aca="true" t="shared" si="70" ref="BW38:BW69">IF(K38=$BW$5,BA38,1000)</f>
        <v>#VALUE!</v>
      </c>
      <c r="BX38" s="18" t="e">
        <f aca="true" t="shared" si="71" ref="BX38:BX69">RANK(BW38,$BW$6:$BW$83,1)</f>
        <v>#VALUE!</v>
      </c>
      <c r="BY38" s="14" t="e">
        <f>IF(M38=$BY$5,BA38,1000)</f>
        <v>#VALUE!</v>
      </c>
      <c r="BZ38" s="18" t="e">
        <f aca="true" t="shared" si="72" ref="BZ38:BZ69">RANK(BY38,$BY$6:$BY$83,1)</f>
        <v>#VALUE!</v>
      </c>
      <c r="CA38" s="14" t="e">
        <f t="shared" si="47"/>
        <v>#VALUE!</v>
      </c>
      <c r="CB38" s="18" t="e">
        <f aca="true" t="shared" si="73" ref="CB38:CB69">RANK(CA38,$CA$6:$CA$83,1)</f>
        <v>#VALUE!</v>
      </c>
      <c r="CC38" s="14" t="e">
        <f aca="true" t="shared" si="74" ref="CC38:CC69">IF(I38=$CC$5,BA38,1000)</f>
        <v>#VALUE!</v>
      </c>
      <c r="CD38" s="18" t="e">
        <f aca="true" t="shared" si="75" ref="CD38:CD69">RANK(CC38,$CC$6:$CC$83,1)</f>
        <v>#VALUE!</v>
      </c>
    </row>
    <row r="39" spans="1:82" ht="18.75" customHeight="1" hidden="1">
      <c r="A39" s="72" t="e">
        <f t="shared" si="51"/>
        <v>#VALUE!</v>
      </c>
      <c r="B39" s="17">
        <v>34</v>
      </c>
      <c r="C39" s="94"/>
      <c r="D39" s="50"/>
      <c r="E39" s="50"/>
      <c r="F39" s="73"/>
      <c r="G39" s="68"/>
      <c r="H39" s="74"/>
      <c r="I39" s="48"/>
      <c r="J39" s="42"/>
      <c r="K39" s="17"/>
      <c r="L39" s="15"/>
      <c r="M39" s="69"/>
      <c r="N39" s="69"/>
      <c r="O39" s="86" t="e">
        <f>IF('着順入力用'!$B$5="","",VLOOKUP(C39,'着順入力用'!$B$5:$G$107,2,FALSE))</f>
        <v>#VALUE!</v>
      </c>
      <c r="P39" s="87" t="e">
        <f>IF('着順入力用'!$B$5="","",VLOOKUP(C39,'着順入力用'!$B$5:$G$107,5,FALSE))</f>
        <v>#VALUE!</v>
      </c>
      <c r="Q39" s="83" t="e">
        <f>IF('着順入力用'!$B$5="","",VLOOKUP(C39,'着順入力用'!$B$5:$G$107,6,FALSE))</f>
        <v>#VALUE!</v>
      </c>
      <c r="R39" s="86" t="e">
        <f>IF('着順入力用'!$H$5="","",VLOOKUP(C39,'着順入力用'!$H$5:$M$107,2,FALSE))</f>
        <v>#VALUE!</v>
      </c>
      <c r="S39" s="87" t="e">
        <f>IF('着順入力用'!$H$5="","",VLOOKUP(C39,'着順入力用'!$H$5:$M$107,5,FALSE))</f>
        <v>#VALUE!</v>
      </c>
      <c r="T39" s="83" t="e">
        <f>IF('着順入力用'!$H$5="","",VLOOKUP(C39,'着順入力用'!$H$5:$M$107,6,FALSE))</f>
        <v>#VALUE!</v>
      </c>
      <c r="U39" s="86" t="e">
        <f>IF('着順入力用'!$N$5="","",VLOOKUP(C39,'着順入力用'!$N$5:$S$107,2,FALSE))</f>
        <v>#VALUE!</v>
      </c>
      <c r="V39" s="87" t="e">
        <f>IF('着順入力用'!$N$5="","",VLOOKUP(C39,'着順入力用'!$N$5:$S$107,5,FALSE))</f>
        <v>#VALUE!</v>
      </c>
      <c r="W39" s="83" t="e">
        <f>IF('着順入力用'!$N$5="","",VLOOKUP(C39,'着順入力用'!$N$5:$S$107,6,FALSE))</f>
        <v>#VALUE!</v>
      </c>
      <c r="X39" s="86" t="e">
        <f>IF('着順入力用'!$T$5="","",VLOOKUP(C39,'着順入力用'!$T$5:$Y$107,2,FALSE))</f>
        <v>#VALUE!</v>
      </c>
      <c r="Y39" s="87" t="e">
        <f>IF('着順入力用'!$T$5="","",VLOOKUP(C39,'着順入力用'!$T$5:$Y$107,5,FALSE))</f>
        <v>#VALUE!</v>
      </c>
      <c r="Z39" s="83" t="e">
        <f>IF('着順入力用'!$T$5="","",VLOOKUP(C39,'着順入力用'!$T$5:$Y$107,6,FALSE))</f>
        <v>#VALUE!</v>
      </c>
      <c r="AA39" s="86" t="e">
        <f>IF('着順入力用'!$Z$5="","",VLOOKUP(C39,'着順入力用'!$Z$5:$AE$107,2,FALSE))</f>
        <v>#VALUE!</v>
      </c>
      <c r="AB39" s="87" t="e">
        <f>IF('着順入力用'!$Z$5="","",VLOOKUP(C39,'着順入力用'!$Z$5:$AE$107,5,FALSE))</f>
        <v>#VALUE!</v>
      </c>
      <c r="AC39" s="83" t="e">
        <f>IF('着順入力用'!$Z$5="","",VLOOKUP(C39,'着順入力用'!$Z$5:$AE$107,6,FALSE))</f>
        <v>#VALUE!</v>
      </c>
      <c r="AD39" s="86" t="e">
        <f>IF('着順入力用'!$AF$5="","",VLOOKUP(C39,'着順入力用'!$AF$5:$AK$107,2,FALSE))</f>
        <v>#VALUE!</v>
      </c>
      <c r="AE39" s="87" t="e">
        <f>IF('着順入力用'!$AF$5="","",VLOOKUP(C39,'着順入力用'!$AF$5:$AK$107,5,FALSE))</f>
        <v>#VALUE!</v>
      </c>
      <c r="AF39" s="83" t="e">
        <f>IF('着順入力用'!$AF$5="","",VLOOKUP(C39,'着順入力用'!$AF$5:$AK$107,6,FALSE))</f>
        <v>#VALUE!</v>
      </c>
      <c r="AG39" s="86" t="e">
        <f>IF('着順入力用'!$AL$5="","",VLOOKUP(C39,'着順入力用'!$AL$5:$AQ$107,2,FALSE))</f>
        <v>#VALUE!</v>
      </c>
      <c r="AH39" s="87" t="e">
        <f>IF('着順入力用'!$AL$5="","",VLOOKUP(C39,'着順入力用'!$AL$5:$AQ$107,5,FALSE))</f>
        <v>#VALUE!</v>
      </c>
      <c r="AI39" s="83" t="e">
        <f>IF('着順入力用'!$AL$5="","",VLOOKUP(C39,'着順入力用'!$AL$5:$AQ$107,6,FALSE))</f>
        <v>#VALUE!</v>
      </c>
      <c r="AJ39" s="86" t="e">
        <f>IF('着順入力用'!$AR$5="","",VLOOKUP(C39,'着順入力用'!$AR$5:$AW$107,2,FALSE))</f>
        <v>#VALUE!</v>
      </c>
      <c r="AK39" s="87" t="e">
        <f>IF('着順入力用'!$AR$5="","",VLOOKUP(C39,'着順入力用'!$AR$5:$AW$107,5,FALSE))</f>
        <v>#VALUE!</v>
      </c>
      <c r="AL39" s="83" t="e">
        <f>IF('着順入力用'!$AR$5="","",VLOOKUP(C39,'着順入力用'!$AR$5:$AW$107,6,FALSE))</f>
        <v>#VALUE!</v>
      </c>
      <c r="AM39" s="86" t="e">
        <f>IF('着順入力用'!$AX$5="","",VLOOKUP(C39,'着順入力用'!$AX$5:$BC$107,2,FALSE))</f>
        <v>#VALUE!</v>
      </c>
      <c r="AN39" s="87" t="e">
        <f>IF('着順入力用'!$AX$5="","",VLOOKUP(C39,'着順入力用'!$AX$5:$BC$107,5,FALSE))</f>
        <v>#VALUE!</v>
      </c>
      <c r="AO39" s="83" t="e">
        <f>IF('着順入力用'!$AX$5="","",VLOOKUP(C39,'着順入力用'!$AX$5:$BC$107,6,FALSE))</f>
        <v>#VALUE!</v>
      </c>
      <c r="AP39" s="86">
        <f>IF('着順入力用'!$BD$5="","",VLOOKUP(C39,'着順入力用'!$BD$5:$BI$107,2,FALSE))</f>
      </c>
      <c r="AQ39" s="87">
        <f>IF('着順入力用'!$BD$5="","",VLOOKUP(C39,'着順入力用'!$BD$5:$BI$107,5,FALSE))</f>
      </c>
      <c r="AR39" s="83">
        <f>IF('着順入力用'!$BD$5="","",VLOOKUP(C39,'着順入力用'!$BD$5:$BI$107,6,FALSE))</f>
      </c>
      <c r="AS39" s="84">
        <f>IF('着順入力用'!$BJ$5="","",VLOOKUP(C39,'着順入力用'!$BJ$5:$BO$107,2,FALSE))</f>
      </c>
      <c r="AT39" s="85">
        <f>IF('着順入力用'!$BJ$5="","",VLOOKUP(C39,'着順入力用'!$BJ$5:$BO$107,5,FALSE))</f>
      </c>
      <c r="AU39" s="82">
        <f>IF('着順入力用'!$BJ$5="","",VLOOKUP(C39,'着順入力用'!$BJ$5:$BO$107,6,FALSE))</f>
      </c>
      <c r="AV39" s="84">
        <f>IF('着順入力用'!$BP$5="","",VLOOKUP(C39,'着順入力用'!$BP$5:$BU$107,2,FALSE))</f>
      </c>
      <c r="AW39" s="85">
        <f>IF('着順入力用'!$BP$5="","",VLOOKUP(C39,'着順入力用'!$BP$5:$BU$107,5,FALSE))</f>
      </c>
      <c r="AX39" s="82">
        <f>IF('着順入力用'!$BP$5="","",VLOOKUP(C39,'着順入力用'!$BP$5:$BU$107,6,FALSE))</f>
      </c>
      <c r="AY39" s="14" t="e">
        <f t="shared" si="52"/>
        <v>#VALUE!</v>
      </c>
      <c r="AZ39" s="14"/>
      <c r="BA39" s="14" t="e">
        <f t="shared" si="53"/>
        <v>#VALUE!</v>
      </c>
      <c r="BB39" s="14" t="e">
        <f t="shared" si="54"/>
        <v>#VALUE!</v>
      </c>
      <c r="BC39" s="40" t="e">
        <f t="shared" si="55"/>
        <v>#VALUE!</v>
      </c>
      <c r="BD39" s="14" t="e">
        <f t="shared" si="56"/>
        <v>#VALUE!</v>
      </c>
      <c r="BE39" s="40" t="e">
        <f t="shared" si="57"/>
        <v>#VALUE!</v>
      </c>
      <c r="BF39" s="14" t="e">
        <f t="shared" si="58"/>
        <v>#VALUE!</v>
      </c>
      <c r="BG39" s="40" t="e">
        <f t="shared" si="59"/>
        <v>#VALUE!</v>
      </c>
      <c r="BH39" s="14" t="e">
        <f t="shared" si="60"/>
        <v>#VALUE!</v>
      </c>
      <c r="BI39" s="40" t="str">
        <f t="shared" si="61"/>
        <v> </v>
      </c>
      <c r="BJ39" s="40" t="e">
        <f>IF(BZ39&lt;($BY$4+1),CD39," ")</f>
        <v>#VALUE!</v>
      </c>
      <c r="BK39" s="40"/>
      <c r="BL39" s="14"/>
      <c r="BM39" s="40" t="e">
        <f t="shared" si="62"/>
        <v>#VALUE!</v>
      </c>
      <c r="BN39" s="14" t="e">
        <f t="shared" si="63"/>
        <v>#VALUE!</v>
      </c>
      <c r="BO39" s="89"/>
      <c r="BP39" s="16" t="e">
        <f t="shared" si="64"/>
        <v>#VALUE!</v>
      </c>
      <c r="BQ39" s="18" t="e">
        <f t="shared" si="65"/>
        <v>#VALUE!</v>
      </c>
      <c r="BR39" s="37"/>
      <c r="BS39" s="14" t="e">
        <f t="shared" si="66"/>
        <v>#VALUE!</v>
      </c>
      <c r="BT39" s="18" t="e">
        <f t="shared" si="67"/>
        <v>#VALUE!</v>
      </c>
      <c r="BU39" s="14" t="e">
        <f t="shared" si="68"/>
        <v>#VALUE!</v>
      </c>
      <c r="BV39" s="18" t="e">
        <f t="shared" si="69"/>
        <v>#VALUE!</v>
      </c>
      <c r="BW39" s="14" t="e">
        <f t="shared" si="70"/>
        <v>#VALUE!</v>
      </c>
      <c r="BX39" s="18" t="e">
        <f t="shared" si="71"/>
        <v>#VALUE!</v>
      </c>
      <c r="BY39" s="14">
        <v>1000</v>
      </c>
      <c r="BZ39" s="18" t="e">
        <f t="shared" si="72"/>
        <v>#VALUE!</v>
      </c>
      <c r="CA39" s="14" t="e">
        <f t="shared" si="47"/>
        <v>#VALUE!</v>
      </c>
      <c r="CB39" s="18" t="e">
        <f t="shared" si="73"/>
        <v>#VALUE!</v>
      </c>
      <c r="CC39" s="14" t="e">
        <f t="shared" si="74"/>
        <v>#VALUE!</v>
      </c>
      <c r="CD39" s="18" t="e">
        <f t="shared" si="75"/>
        <v>#VALUE!</v>
      </c>
    </row>
    <row r="40" spans="1:82" ht="18.75" customHeight="1" hidden="1">
      <c r="A40" s="72" t="e">
        <f t="shared" si="51"/>
        <v>#VALUE!</v>
      </c>
      <c r="B40" s="17">
        <v>35</v>
      </c>
      <c r="C40" s="94"/>
      <c r="D40" s="50"/>
      <c r="E40" s="50"/>
      <c r="F40" s="73"/>
      <c r="G40" s="68"/>
      <c r="H40" s="74"/>
      <c r="I40" s="48"/>
      <c r="J40" s="42"/>
      <c r="K40" s="17"/>
      <c r="L40" s="17"/>
      <c r="M40" s="68"/>
      <c r="N40" s="68"/>
      <c r="O40" s="86" t="e">
        <f>IF('着順入力用'!$B$5="","",VLOOKUP(C40,'着順入力用'!$B$5:$G$107,2,FALSE))</f>
        <v>#VALUE!</v>
      </c>
      <c r="P40" s="87" t="e">
        <f>IF('着順入力用'!$B$5="","",VLOOKUP(C40,'着順入力用'!$B$5:$G$107,5,FALSE))</f>
        <v>#VALUE!</v>
      </c>
      <c r="Q40" s="83" t="e">
        <f>IF('着順入力用'!$B$5="","",VLOOKUP(C40,'着順入力用'!$B$5:$G$107,6,FALSE))</f>
        <v>#VALUE!</v>
      </c>
      <c r="R40" s="86" t="e">
        <f>IF('着順入力用'!$H$5="","",VLOOKUP(C40,'着順入力用'!$H$5:$M$107,2,FALSE))</f>
        <v>#VALUE!</v>
      </c>
      <c r="S40" s="87" t="e">
        <f>IF('着順入力用'!$H$5="","",VLOOKUP(C40,'着順入力用'!$H$5:$M$107,5,FALSE))</f>
        <v>#VALUE!</v>
      </c>
      <c r="T40" s="83" t="e">
        <f>IF('着順入力用'!$H$5="","",VLOOKUP(C40,'着順入力用'!$H$5:$M$107,6,FALSE))</f>
        <v>#VALUE!</v>
      </c>
      <c r="U40" s="86" t="e">
        <f>IF('着順入力用'!$N$5="","",VLOOKUP(C40,'着順入力用'!$N$5:$S$107,2,FALSE))</f>
        <v>#VALUE!</v>
      </c>
      <c r="V40" s="87" t="e">
        <f>IF('着順入力用'!$N$5="","",VLOOKUP(C40,'着順入力用'!$N$5:$S$107,5,FALSE))</f>
        <v>#VALUE!</v>
      </c>
      <c r="W40" s="83" t="e">
        <f>IF('着順入力用'!$N$5="","",VLOOKUP(C40,'着順入力用'!$N$5:$S$107,6,FALSE))</f>
        <v>#VALUE!</v>
      </c>
      <c r="X40" s="86" t="e">
        <f>IF('着順入力用'!$T$5="","",VLOOKUP(C40,'着順入力用'!$T$5:$Y$107,2,FALSE))</f>
        <v>#VALUE!</v>
      </c>
      <c r="Y40" s="87" t="e">
        <f>IF('着順入力用'!$T$5="","",VLOOKUP(C40,'着順入力用'!$T$5:$Y$107,5,FALSE))</f>
        <v>#VALUE!</v>
      </c>
      <c r="Z40" s="83" t="e">
        <f>IF('着順入力用'!$T$5="","",VLOOKUP(C40,'着順入力用'!$T$5:$Y$107,6,FALSE))</f>
        <v>#VALUE!</v>
      </c>
      <c r="AA40" s="86" t="e">
        <f>IF('着順入力用'!$Z$5="","",VLOOKUP(C40,'着順入力用'!$Z$5:$AE$107,2,FALSE))</f>
        <v>#VALUE!</v>
      </c>
      <c r="AB40" s="87" t="e">
        <f>IF('着順入力用'!$Z$5="","",VLOOKUP(C40,'着順入力用'!$Z$5:$AE$107,5,FALSE))</f>
        <v>#VALUE!</v>
      </c>
      <c r="AC40" s="83" t="e">
        <f>IF('着順入力用'!$Z$5="","",VLOOKUP(C40,'着順入力用'!$Z$5:$AE$107,6,FALSE))</f>
        <v>#VALUE!</v>
      </c>
      <c r="AD40" s="86" t="e">
        <f>IF('着順入力用'!$AF$5="","",VLOOKUP(C40,'着順入力用'!$AF$5:$AK$107,2,FALSE))</f>
        <v>#VALUE!</v>
      </c>
      <c r="AE40" s="87" t="e">
        <f>IF('着順入力用'!$AF$5="","",VLOOKUP(C40,'着順入力用'!$AF$5:$AK$107,5,FALSE))</f>
        <v>#VALUE!</v>
      </c>
      <c r="AF40" s="83" t="e">
        <f>IF('着順入力用'!$AF$5="","",VLOOKUP(C40,'着順入力用'!$AF$5:$AK$107,6,FALSE))</f>
        <v>#VALUE!</v>
      </c>
      <c r="AG40" s="86" t="e">
        <f>IF('着順入力用'!$AL$5="","",VLOOKUP(C40,'着順入力用'!$AL$5:$AQ$107,2,FALSE))</f>
        <v>#VALUE!</v>
      </c>
      <c r="AH40" s="87" t="e">
        <f>IF('着順入力用'!$AL$5="","",VLOOKUP(C40,'着順入力用'!$AL$5:$AQ$107,5,FALSE))</f>
        <v>#VALUE!</v>
      </c>
      <c r="AI40" s="83" t="e">
        <f>IF('着順入力用'!$AL$5="","",VLOOKUP(C40,'着順入力用'!$AL$5:$AQ$107,6,FALSE))</f>
        <v>#VALUE!</v>
      </c>
      <c r="AJ40" s="86" t="e">
        <f>IF('着順入力用'!$AR$5="","",VLOOKUP(C40,'着順入力用'!$AR$5:$AW$107,2,FALSE))</f>
        <v>#VALUE!</v>
      </c>
      <c r="AK40" s="87" t="e">
        <f>IF('着順入力用'!$AR$5="","",VLOOKUP(C40,'着順入力用'!$AR$5:$AW$107,5,FALSE))</f>
        <v>#VALUE!</v>
      </c>
      <c r="AL40" s="83" t="e">
        <f>IF('着順入力用'!$AR$5="","",VLOOKUP(C40,'着順入力用'!$AR$5:$AW$107,6,FALSE))</f>
        <v>#VALUE!</v>
      </c>
      <c r="AM40" s="86" t="e">
        <f>IF('着順入力用'!$AX$5="","",VLOOKUP(C40,'着順入力用'!$AX$5:$BC$107,2,FALSE))</f>
        <v>#VALUE!</v>
      </c>
      <c r="AN40" s="87" t="e">
        <f>IF('着順入力用'!$AX$5="","",VLOOKUP(C40,'着順入力用'!$AX$5:$BC$107,5,FALSE))</f>
        <v>#VALUE!</v>
      </c>
      <c r="AO40" s="83" t="e">
        <f>IF('着順入力用'!$AX$5="","",VLOOKUP(C40,'着順入力用'!$AX$5:$BC$107,6,FALSE))</f>
        <v>#VALUE!</v>
      </c>
      <c r="AP40" s="86">
        <f>IF('着順入力用'!$BD$5="","",VLOOKUP(C40,'着順入力用'!$BD$5:$BI$107,2,FALSE))</f>
      </c>
      <c r="AQ40" s="87">
        <f>IF('着順入力用'!$BD$5="","",VLOOKUP(C40,'着順入力用'!$BD$5:$BI$107,5,FALSE))</f>
      </c>
      <c r="AR40" s="83">
        <f>IF('着順入力用'!$BD$5="","",VLOOKUP(C40,'着順入力用'!$BD$5:$BI$107,6,FALSE))</f>
      </c>
      <c r="AS40" s="84">
        <f>IF('着順入力用'!$BJ$5="","",VLOOKUP(C40,'着順入力用'!$BJ$5:$BO$107,2,FALSE))</f>
      </c>
      <c r="AT40" s="85">
        <f>IF('着順入力用'!$BJ$5="","",VLOOKUP(C40,'着順入力用'!$BJ$5:$BO$107,5,FALSE))</f>
      </c>
      <c r="AU40" s="82">
        <f>IF('着順入力用'!$BJ$5="","",VLOOKUP(C40,'着順入力用'!$BJ$5:$BO$107,6,FALSE))</f>
      </c>
      <c r="AV40" s="84">
        <f>IF('着順入力用'!$BP$5="","",VLOOKUP(C40,'着順入力用'!$BP$5:$BU$107,2,FALSE))</f>
      </c>
      <c r="AW40" s="85">
        <f>IF('着順入力用'!$BP$5="","",VLOOKUP(C40,'着順入力用'!$BP$5:$BU$107,5,FALSE))</f>
      </c>
      <c r="AX40" s="82">
        <f>IF('着順入力用'!$BP$5="","",VLOOKUP(C40,'着順入力用'!$BP$5:$BU$107,6,FALSE))</f>
      </c>
      <c r="AY40" s="14" t="e">
        <f t="shared" si="52"/>
        <v>#VALUE!</v>
      </c>
      <c r="AZ40" s="14"/>
      <c r="BA40" s="14" t="e">
        <f t="shared" si="53"/>
        <v>#VALUE!</v>
      </c>
      <c r="BB40" s="14" t="e">
        <f t="shared" si="54"/>
        <v>#VALUE!</v>
      </c>
      <c r="BC40" s="40" t="e">
        <f t="shared" si="55"/>
        <v>#VALUE!</v>
      </c>
      <c r="BD40" s="14" t="e">
        <f t="shared" si="56"/>
        <v>#VALUE!</v>
      </c>
      <c r="BE40" s="40" t="e">
        <f t="shared" si="57"/>
        <v>#VALUE!</v>
      </c>
      <c r="BF40" s="14" t="e">
        <f t="shared" si="58"/>
        <v>#VALUE!</v>
      </c>
      <c r="BG40" s="40" t="e">
        <f t="shared" si="59"/>
        <v>#VALUE!</v>
      </c>
      <c r="BH40" s="14" t="e">
        <f t="shared" si="60"/>
        <v>#VALUE!</v>
      </c>
      <c r="BI40" s="40" t="str">
        <f t="shared" si="61"/>
        <v> </v>
      </c>
      <c r="BJ40" s="40" t="e">
        <f>IF(BZ40&lt;($BY$4+1),CD40," ")</f>
        <v>#VALUE!</v>
      </c>
      <c r="BK40" s="40"/>
      <c r="BL40" s="14"/>
      <c r="BM40" s="40" t="e">
        <f t="shared" si="62"/>
        <v>#VALUE!</v>
      </c>
      <c r="BN40" s="14" t="e">
        <f t="shared" si="63"/>
        <v>#VALUE!</v>
      </c>
      <c r="BO40" s="89"/>
      <c r="BP40" s="16" t="e">
        <f t="shared" si="64"/>
        <v>#VALUE!</v>
      </c>
      <c r="BQ40" s="18" t="e">
        <f t="shared" si="65"/>
        <v>#VALUE!</v>
      </c>
      <c r="BR40" s="37"/>
      <c r="BS40" s="14" t="e">
        <f t="shared" si="66"/>
        <v>#VALUE!</v>
      </c>
      <c r="BT40" s="18" t="e">
        <f t="shared" si="67"/>
        <v>#VALUE!</v>
      </c>
      <c r="BU40" s="14" t="e">
        <f t="shared" si="68"/>
        <v>#VALUE!</v>
      </c>
      <c r="BV40" s="18" t="e">
        <f t="shared" si="69"/>
        <v>#VALUE!</v>
      </c>
      <c r="BW40" s="14" t="e">
        <f t="shared" si="70"/>
        <v>#VALUE!</v>
      </c>
      <c r="BX40" s="18" t="e">
        <f t="shared" si="71"/>
        <v>#VALUE!</v>
      </c>
      <c r="BY40" s="14">
        <v>1000</v>
      </c>
      <c r="BZ40" s="18" t="e">
        <f t="shared" si="72"/>
        <v>#VALUE!</v>
      </c>
      <c r="CA40" s="14" t="e">
        <f t="shared" si="47"/>
        <v>#VALUE!</v>
      </c>
      <c r="CB40" s="18" t="e">
        <f t="shared" si="73"/>
        <v>#VALUE!</v>
      </c>
      <c r="CC40" s="14" t="e">
        <f t="shared" si="74"/>
        <v>#VALUE!</v>
      </c>
      <c r="CD40" s="18" t="e">
        <f t="shared" si="75"/>
        <v>#VALUE!</v>
      </c>
    </row>
    <row r="41" spans="1:82" ht="18.75" customHeight="1" hidden="1">
      <c r="A41" s="72" t="e">
        <f t="shared" si="51"/>
        <v>#VALUE!</v>
      </c>
      <c r="B41" s="17">
        <v>36</v>
      </c>
      <c r="C41" s="94"/>
      <c r="D41" s="50"/>
      <c r="E41" s="50"/>
      <c r="F41" s="24"/>
      <c r="G41" s="69"/>
      <c r="H41" s="75"/>
      <c r="I41" s="47"/>
      <c r="J41" s="42"/>
      <c r="K41" s="17"/>
      <c r="L41" s="15"/>
      <c r="M41" s="69"/>
      <c r="N41" s="69"/>
      <c r="O41" s="86" t="e">
        <f>IF('着順入力用'!$B$5="","",VLOOKUP(C41,'着順入力用'!$B$5:$G$107,2,FALSE))</f>
        <v>#VALUE!</v>
      </c>
      <c r="P41" s="87" t="e">
        <f>IF('着順入力用'!$B$5="","",VLOOKUP(C41,'着順入力用'!$B$5:$G$107,5,FALSE))</f>
        <v>#VALUE!</v>
      </c>
      <c r="Q41" s="83" t="e">
        <f>IF('着順入力用'!$B$5="","",VLOOKUP(C41,'着順入力用'!$B$5:$G$107,6,FALSE))</f>
        <v>#VALUE!</v>
      </c>
      <c r="R41" s="86" t="e">
        <f>IF('着順入力用'!$H$5="","",VLOOKUP(C41,'着順入力用'!$H$5:$M$107,2,FALSE))</f>
        <v>#VALUE!</v>
      </c>
      <c r="S41" s="87" t="e">
        <f>IF('着順入力用'!$H$5="","",VLOOKUP(C41,'着順入力用'!$H$5:$M$107,5,FALSE))</f>
        <v>#VALUE!</v>
      </c>
      <c r="T41" s="83" t="e">
        <f>IF('着順入力用'!$H$5="","",VLOOKUP(C41,'着順入力用'!$H$5:$M$107,6,FALSE))</f>
        <v>#VALUE!</v>
      </c>
      <c r="U41" s="86" t="e">
        <f>IF('着順入力用'!$N$5="","",VLOOKUP(C41,'着順入力用'!$N$5:$S$107,2,FALSE))</f>
        <v>#VALUE!</v>
      </c>
      <c r="V41" s="87" t="e">
        <f>IF('着順入力用'!$N$5="","",VLOOKUP(C41,'着順入力用'!$N$5:$S$107,5,FALSE))</f>
        <v>#VALUE!</v>
      </c>
      <c r="W41" s="83" t="e">
        <f>IF('着順入力用'!$N$5="","",VLOOKUP(C41,'着順入力用'!$N$5:$S$107,6,FALSE))</f>
        <v>#VALUE!</v>
      </c>
      <c r="X41" s="86" t="e">
        <f>IF('着順入力用'!$T$5="","",VLOOKUP(C41,'着順入力用'!$T$5:$Y$107,2,FALSE))</f>
        <v>#VALUE!</v>
      </c>
      <c r="Y41" s="87" t="e">
        <f>IF('着順入力用'!$T$5="","",VLOOKUP(C41,'着順入力用'!$T$5:$Y$107,5,FALSE))</f>
        <v>#VALUE!</v>
      </c>
      <c r="Z41" s="83" t="e">
        <f>IF('着順入力用'!$T$5="","",VLOOKUP(C41,'着順入力用'!$T$5:$Y$107,6,FALSE))</f>
        <v>#VALUE!</v>
      </c>
      <c r="AA41" s="86" t="e">
        <f>IF('着順入力用'!$Z$5="","",VLOOKUP(C41,'着順入力用'!$Z$5:$AE$107,2,FALSE))</f>
        <v>#VALUE!</v>
      </c>
      <c r="AB41" s="87" t="e">
        <f>IF('着順入力用'!$Z$5="","",VLOOKUP(C41,'着順入力用'!$Z$5:$AE$107,5,FALSE))</f>
        <v>#VALUE!</v>
      </c>
      <c r="AC41" s="83" t="e">
        <f>IF('着順入力用'!$Z$5="","",VLOOKUP(C41,'着順入力用'!$Z$5:$AE$107,6,FALSE))</f>
        <v>#VALUE!</v>
      </c>
      <c r="AD41" s="86" t="e">
        <f>IF('着順入力用'!$AF$5="","",VLOOKUP(C41,'着順入力用'!$AF$5:$AK$107,2,FALSE))</f>
        <v>#VALUE!</v>
      </c>
      <c r="AE41" s="87" t="e">
        <f>IF('着順入力用'!$AF$5="","",VLOOKUP(C41,'着順入力用'!$AF$5:$AK$107,5,FALSE))</f>
        <v>#VALUE!</v>
      </c>
      <c r="AF41" s="83" t="e">
        <f>IF('着順入力用'!$AF$5="","",VLOOKUP(C41,'着順入力用'!$AF$5:$AK$107,6,FALSE))</f>
        <v>#VALUE!</v>
      </c>
      <c r="AG41" s="86" t="e">
        <f>IF('着順入力用'!$AL$5="","",VLOOKUP(C41,'着順入力用'!$AL$5:$AQ$107,2,FALSE))</f>
        <v>#VALUE!</v>
      </c>
      <c r="AH41" s="87" t="e">
        <f>IF('着順入力用'!$AL$5="","",VLOOKUP(C41,'着順入力用'!$AL$5:$AQ$107,5,FALSE))</f>
        <v>#VALUE!</v>
      </c>
      <c r="AI41" s="83" t="e">
        <f>IF('着順入力用'!$AL$5="","",VLOOKUP(C41,'着順入力用'!$AL$5:$AQ$107,6,FALSE))</f>
        <v>#VALUE!</v>
      </c>
      <c r="AJ41" s="86" t="e">
        <f>IF('着順入力用'!$AR$5="","",VLOOKUP(C41,'着順入力用'!$AR$5:$AW$107,2,FALSE))</f>
        <v>#VALUE!</v>
      </c>
      <c r="AK41" s="87" t="e">
        <f>IF('着順入力用'!$AR$5="","",VLOOKUP(C41,'着順入力用'!$AR$5:$AW$107,5,FALSE))</f>
        <v>#VALUE!</v>
      </c>
      <c r="AL41" s="83" t="e">
        <f>IF('着順入力用'!$AR$5="","",VLOOKUP(C41,'着順入力用'!$AR$5:$AW$107,6,FALSE))</f>
        <v>#VALUE!</v>
      </c>
      <c r="AM41" s="86" t="e">
        <f>IF('着順入力用'!$AX$5="","",VLOOKUP(C41,'着順入力用'!$AX$5:$BC$107,2,FALSE))</f>
        <v>#VALUE!</v>
      </c>
      <c r="AN41" s="87" t="e">
        <f>IF('着順入力用'!$AX$5="","",VLOOKUP(C41,'着順入力用'!$AX$5:$BC$107,5,FALSE))</f>
        <v>#VALUE!</v>
      </c>
      <c r="AO41" s="83" t="e">
        <f>IF('着順入力用'!$AX$5="","",VLOOKUP(C41,'着順入力用'!$AX$5:$BC$107,6,FALSE))</f>
        <v>#VALUE!</v>
      </c>
      <c r="AP41" s="86">
        <f>IF('着順入力用'!$BD$5="","",VLOOKUP(C41,'着順入力用'!$BD$5:$BI$107,2,FALSE))</f>
      </c>
      <c r="AQ41" s="87">
        <f>IF('着順入力用'!$BD$5="","",VLOOKUP(C41,'着順入力用'!$BD$5:$BI$107,5,FALSE))</f>
      </c>
      <c r="AR41" s="83">
        <f>IF('着順入力用'!$BD$5="","",VLOOKUP(C41,'着順入力用'!$BD$5:$BI$107,6,FALSE))</f>
      </c>
      <c r="AS41" s="84">
        <f>IF('着順入力用'!$BJ$5="","",VLOOKUP(C41,'着順入力用'!$BJ$5:$BO$107,2,FALSE))</f>
      </c>
      <c r="AT41" s="85">
        <f>IF('着順入力用'!$BJ$5="","",VLOOKUP(C41,'着順入力用'!$BJ$5:$BO$107,5,FALSE))</f>
      </c>
      <c r="AU41" s="82">
        <f>IF('着順入力用'!$BJ$5="","",VLOOKUP(C41,'着順入力用'!$BJ$5:$BO$107,6,FALSE))</f>
      </c>
      <c r="AV41" s="84">
        <f>IF('着順入力用'!$BP$5="","",VLOOKUP(C41,'着順入力用'!$BP$5:$BU$107,2,FALSE))</f>
      </c>
      <c r="AW41" s="85">
        <f>IF('着順入力用'!$BP$5="","",VLOOKUP(C41,'着順入力用'!$BP$5:$BU$107,5,FALSE))</f>
      </c>
      <c r="AX41" s="82">
        <f>IF('着順入力用'!$BP$5="","",VLOOKUP(C41,'着順入力用'!$BP$5:$BU$107,6,FALSE))</f>
      </c>
      <c r="AY41" s="14" t="e">
        <f t="shared" si="52"/>
        <v>#VALUE!</v>
      </c>
      <c r="AZ41" s="14"/>
      <c r="BA41" s="14" t="e">
        <f t="shared" si="53"/>
        <v>#VALUE!</v>
      </c>
      <c r="BB41" s="14" t="e">
        <f t="shared" si="54"/>
        <v>#VALUE!</v>
      </c>
      <c r="BC41" s="40" t="e">
        <f t="shared" si="55"/>
        <v>#VALUE!</v>
      </c>
      <c r="BD41" s="14" t="e">
        <f t="shared" si="56"/>
        <v>#VALUE!</v>
      </c>
      <c r="BE41" s="40" t="e">
        <f t="shared" si="57"/>
        <v>#VALUE!</v>
      </c>
      <c r="BF41" s="14" t="e">
        <f t="shared" si="58"/>
        <v>#VALUE!</v>
      </c>
      <c r="BG41" s="40" t="e">
        <f t="shared" si="59"/>
        <v>#VALUE!</v>
      </c>
      <c r="BH41" s="14" t="e">
        <f t="shared" si="60"/>
        <v>#VALUE!</v>
      </c>
      <c r="BI41" s="40" t="e">
        <f t="shared" si="61"/>
        <v>#VALUE!</v>
      </c>
      <c r="BJ41" s="40" t="e">
        <f>BZ41</f>
        <v>#VALUE!</v>
      </c>
      <c r="BK41" s="40" t="e">
        <f>BA41</f>
        <v>#VALUE!</v>
      </c>
      <c r="BL41" s="14">
        <v>1</v>
      </c>
      <c r="BM41" s="40" t="e">
        <f t="shared" si="62"/>
        <v>#VALUE!</v>
      </c>
      <c r="BN41" s="14" t="e">
        <f t="shared" si="63"/>
        <v>#VALUE!</v>
      </c>
      <c r="BO41" s="89"/>
      <c r="BP41" s="16" t="e">
        <f t="shared" si="64"/>
        <v>#VALUE!</v>
      </c>
      <c r="BQ41" s="18" t="e">
        <f t="shared" si="65"/>
        <v>#VALUE!</v>
      </c>
      <c r="BR41" s="37"/>
      <c r="BS41" s="14" t="e">
        <f t="shared" si="66"/>
        <v>#VALUE!</v>
      </c>
      <c r="BT41" s="18" t="e">
        <f t="shared" si="67"/>
        <v>#VALUE!</v>
      </c>
      <c r="BU41" s="14" t="e">
        <f t="shared" si="68"/>
        <v>#VALUE!</v>
      </c>
      <c r="BV41" s="18" t="e">
        <f t="shared" si="69"/>
        <v>#VALUE!</v>
      </c>
      <c r="BW41" s="14" t="e">
        <f t="shared" si="70"/>
        <v>#VALUE!</v>
      </c>
      <c r="BX41" s="18" t="e">
        <f t="shared" si="71"/>
        <v>#VALUE!</v>
      </c>
      <c r="BY41" s="14" t="e">
        <f>IF(M41=$BY$5,BA41,1000)</f>
        <v>#VALUE!</v>
      </c>
      <c r="BZ41" s="18" t="e">
        <f t="shared" si="72"/>
        <v>#VALUE!</v>
      </c>
      <c r="CA41" s="14" t="e">
        <f>BA41</f>
        <v>#VALUE!</v>
      </c>
      <c r="CB41" s="18" t="e">
        <f t="shared" si="73"/>
        <v>#VALUE!</v>
      </c>
      <c r="CC41" s="14" t="e">
        <f t="shared" si="74"/>
        <v>#VALUE!</v>
      </c>
      <c r="CD41" s="18" t="e">
        <f t="shared" si="75"/>
        <v>#VALUE!</v>
      </c>
    </row>
    <row r="42" spans="1:82" ht="18.75" customHeight="1" hidden="1">
      <c r="A42" s="72" t="e">
        <f t="shared" si="51"/>
        <v>#VALUE!</v>
      </c>
      <c r="B42" s="17">
        <v>37</v>
      </c>
      <c r="C42" s="94"/>
      <c r="D42" s="50"/>
      <c r="E42" s="50"/>
      <c r="F42" s="24"/>
      <c r="G42" s="69"/>
      <c r="H42" s="75"/>
      <c r="I42" s="47"/>
      <c r="J42" s="42"/>
      <c r="K42" s="17"/>
      <c r="L42" s="15"/>
      <c r="M42" s="69"/>
      <c r="N42" s="69"/>
      <c r="O42" s="86" t="e">
        <f>IF('着順入力用'!$B$5="","",VLOOKUP(C42,'着順入力用'!$B$5:$G$107,2,FALSE))</f>
        <v>#VALUE!</v>
      </c>
      <c r="P42" s="87" t="e">
        <f>IF('着順入力用'!$B$5="","",VLOOKUP(C42,'着順入力用'!$B$5:$G$107,5,FALSE))</f>
        <v>#VALUE!</v>
      </c>
      <c r="Q42" s="83" t="e">
        <f>IF('着順入力用'!$B$5="","",VLOOKUP(C42,'着順入力用'!$B$5:$G$107,6,FALSE))</f>
        <v>#VALUE!</v>
      </c>
      <c r="R42" s="86" t="e">
        <f>IF('着順入力用'!$H$5="","",VLOOKUP(C42,'着順入力用'!$H$5:$M$107,2,FALSE))</f>
        <v>#VALUE!</v>
      </c>
      <c r="S42" s="87" t="e">
        <f>IF('着順入力用'!$H$5="","",VLOOKUP(C42,'着順入力用'!$H$5:$M$107,5,FALSE))</f>
        <v>#VALUE!</v>
      </c>
      <c r="T42" s="83" t="e">
        <f>IF('着順入力用'!$H$5="","",VLOOKUP(C42,'着順入力用'!$H$5:$M$107,6,FALSE))</f>
        <v>#VALUE!</v>
      </c>
      <c r="U42" s="86" t="e">
        <f>IF('着順入力用'!$N$5="","",VLOOKUP(C42,'着順入力用'!$N$5:$S$107,2,FALSE))</f>
        <v>#VALUE!</v>
      </c>
      <c r="V42" s="87" t="e">
        <f>IF('着順入力用'!$N$5="","",VLOOKUP(C42,'着順入力用'!$N$5:$S$107,5,FALSE))</f>
        <v>#VALUE!</v>
      </c>
      <c r="W42" s="83" t="e">
        <f>IF('着順入力用'!$N$5="","",VLOOKUP(C42,'着順入力用'!$N$5:$S$107,6,FALSE))</f>
        <v>#VALUE!</v>
      </c>
      <c r="X42" s="86" t="e">
        <f>IF('着順入力用'!$T$5="","",VLOOKUP(C42,'着順入力用'!$T$5:$Y$107,2,FALSE))</f>
        <v>#VALUE!</v>
      </c>
      <c r="Y42" s="87" t="e">
        <f>IF('着順入力用'!$T$5="","",VLOOKUP(C42,'着順入力用'!$T$5:$Y$107,5,FALSE))</f>
        <v>#VALUE!</v>
      </c>
      <c r="Z42" s="83" t="e">
        <f>IF('着順入力用'!$T$5="","",VLOOKUP(C42,'着順入力用'!$T$5:$Y$107,6,FALSE))</f>
        <v>#VALUE!</v>
      </c>
      <c r="AA42" s="86" t="e">
        <f>IF('着順入力用'!$Z$5="","",VLOOKUP(C42,'着順入力用'!$Z$5:$AE$107,2,FALSE))</f>
        <v>#VALUE!</v>
      </c>
      <c r="AB42" s="87" t="e">
        <f>IF('着順入力用'!$Z$5="","",VLOOKUP(C42,'着順入力用'!$Z$5:$AE$107,5,FALSE))</f>
        <v>#VALUE!</v>
      </c>
      <c r="AC42" s="83" t="e">
        <f>IF('着順入力用'!$Z$5="","",VLOOKUP(C42,'着順入力用'!$Z$5:$AE$107,6,FALSE))</f>
        <v>#VALUE!</v>
      </c>
      <c r="AD42" s="86" t="e">
        <f>IF('着順入力用'!$AF$5="","",VLOOKUP(C42,'着順入力用'!$AF$5:$AK$107,2,FALSE))</f>
        <v>#VALUE!</v>
      </c>
      <c r="AE42" s="87" t="e">
        <f>IF('着順入力用'!$AF$5="","",VLOOKUP(C42,'着順入力用'!$AF$5:$AK$107,5,FALSE))</f>
        <v>#VALUE!</v>
      </c>
      <c r="AF42" s="83" t="e">
        <f>IF('着順入力用'!$AF$5="","",VLOOKUP(C42,'着順入力用'!$AF$5:$AK$107,6,FALSE))</f>
        <v>#VALUE!</v>
      </c>
      <c r="AG42" s="86" t="e">
        <f>IF('着順入力用'!$AL$5="","",VLOOKUP(C42,'着順入力用'!$AL$5:$AQ$107,2,FALSE))</f>
        <v>#VALUE!</v>
      </c>
      <c r="AH42" s="87" t="e">
        <f>IF('着順入力用'!$AL$5="","",VLOOKUP(C42,'着順入力用'!$AL$5:$AQ$107,5,FALSE))</f>
        <v>#VALUE!</v>
      </c>
      <c r="AI42" s="83" t="e">
        <f>IF('着順入力用'!$AL$5="","",VLOOKUP(C42,'着順入力用'!$AL$5:$AQ$107,6,FALSE))</f>
        <v>#VALUE!</v>
      </c>
      <c r="AJ42" s="86" t="e">
        <f>IF('着順入力用'!$AR$5="","",VLOOKUP(C42,'着順入力用'!$AR$5:$AW$107,2,FALSE))</f>
        <v>#VALUE!</v>
      </c>
      <c r="AK42" s="87" t="e">
        <f>IF('着順入力用'!$AR$5="","",VLOOKUP(C42,'着順入力用'!$AR$5:$AW$107,5,FALSE))</f>
        <v>#VALUE!</v>
      </c>
      <c r="AL42" s="83" t="e">
        <f>IF('着順入力用'!$AR$5="","",VLOOKUP(C42,'着順入力用'!$AR$5:$AW$107,6,FALSE))</f>
        <v>#VALUE!</v>
      </c>
      <c r="AM42" s="86" t="e">
        <f>IF('着順入力用'!$AX$5="","",VLOOKUP(C42,'着順入力用'!$AX$5:$BC$107,2,FALSE))</f>
        <v>#VALUE!</v>
      </c>
      <c r="AN42" s="87" t="e">
        <f>IF('着順入力用'!$AX$5="","",VLOOKUP(C42,'着順入力用'!$AX$5:$BC$107,5,FALSE))</f>
        <v>#VALUE!</v>
      </c>
      <c r="AO42" s="83" t="e">
        <f>IF('着順入力用'!$AX$5="","",VLOOKUP(C42,'着順入力用'!$AX$5:$BC$107,6,FALSE))</f>
        <v>#VALUE!</v>
      </c>
      <c r="AP42" s="86">
        <f>IF('着順入力用'!$BD$5="","",VLOOKUP(C42,'着順入力用'!$BD$5:$BI$107,2,FALSE))</f>
      </c>
      <c r="AQ42" s="87">
        <f>IF('着順入力用'!$BD$5="","",VLOOKUP(C42,'着順入力用'!$BD$5:$BI$107,5,FALSE))</f>
      </c>
      <c r="AR42" s="83">
        <f>IF('着順入力用'!$BD$5="","",VLOOKUP(C42,'着順入力用'!$BD$5:$BI$107,6,FALSE))</f>
      </c>
      <c r="AS42" s="84">
        <f>IF('着順入力用'!$BJ$5="","",VLOOKUP(C42,'着順入力用'!$BJ$5:$BO$107,2,FALSE))</f>
      </c>
      <c r="AT42" s="85">
        <f>IF('着順入力用'!$BJ$5="","",VLOOKUP(C42,'着順入力用'!$BJ$5:$BO$107,5,FALSE))</f>
      </c>
      <c r="AU42" s="82">
        <f>IF('着順入力用'!$BJ$5="","",VLOOKUP(C42,'着順入力用'!$BJ$5:$BO$107,6,FALSE))</f>
      </c>
      <c r="AV42" s="84">
        <f>IF('着順入力用'!$BP$5="","",VLOOKUP(C42,'着順入力用'!$BP$5:$BU$107,2,FALSE))</f>
      </c>
      <c r="AW42" s="85">
        <f>IF('着順入力用'!$BP$5="","",VLOOKUP(C42,'着順入力用'!$BP$5:$BU$107,5,FALSE))</f>
      </c>
      <c r="AX42" s="82">
        <f>IF('着順入力用'!$BP$5="","",VLOOKUP(C42,'着順入力用'!$BP$5:$BU$107,6,FALSE))</f>
      </c>
      <c r="AY42" s="14" t="e">
        <f t="shared" si="52"/>
        <v>#VALUE!</v>
      </c>
      <c r="AZ42" s="14"/>
      <c r="BA42" s="14" t="e">
        <f t="shared" si="53"/>
        <v>#VALUE!</v>
      </c>
      <c r="BB42" s="14" t="e">
        <f t="shared" si="54"/>
        <v>#VALUE!</v>
      </c>
      <c r="BC42" s="40" t="e">
        <f t="shared" si="55"/>
        <v>#VALUE!</v>
      </c>
      <c r="BD42" s="14" t="e">
        <f t="shared" si="56"/>
        <v>#VALUE!</v>
      </c>
      <c r="BE42" s="40" t="e">
        <f t="shared" si="57"/>
        <v>#VALUE!</v>
      </c>
      <c r="BF42" s="14" t="e">
        <f t="shared" si="58"/>
        <v>#VALUE!</v>
      </c>
      <c r="BG42" s="40" t="e">
        <f t="shared" si="59"/>
        <v>#VALUE!</v>
      </c>
      <c r="BH42" s="14" t="e">
        <f t="shared" si="60"/>
        <v>#VALUE!</v>
      </c>
      <c r="BI42" s="40" t="str">
        <f t="shared" si="61"/>
        <v> </v>
      </c>
      <c r="BJ42" s="40" t="e">
        <f>IF(BZ42&lt;($BY$4+1),CD42," ")</f>
        <v>#VALUE!</v>
      </c>
      <c r="BK42" s="40"/>
      <c r="BL42" s="14"/>
      <c r="BM42" s="40" t="e">
        <f t="shared" si="62"/>
        <v>#VALUE!</v>
      </c>
      <c r="BN42" s="14" t="e">
        <f t="shared" si="63"/>
        <v>#VALUE!</v>
      </c>
      <c r="BO42" s="89"/>
      <c r="BP42" s="16" t="e">
        <f t="shared" si="64"/>
        <v>#VALUE!</v>
      </c>
      <c r="BQ42" s="18" t="e">
        <f t="shared" si="65"/>
        <v>#VALUE!</v>
      </c>
      <c r="BR42" s="37"/>
      <c r="BS42" s="14" t="e">
        <f t="shared" si="66"/>
        <v>#VALUE!</v>
      </c>
      <c r="BT42" s="18" t="e">
        <f t="shared" si="67"/>
        <v>#VALUE!</v>
      </c>
      <c r="BU42" s="14" t="e">
        <f t="shared" si="68"/>
        <v>#VALUE!</v>
      </c>
      <c r="BV42" s="18" t="e">
        <f t="shared" si="69"/>
        <v>#VALUE!</v>
      </c>
      <c r="BW42" s="14" t="e">
        <f t="shared" si="70"/>
        <v>#VALUE!</v>
      </c>
      <c r="BX42" s="18" t="e">
        <f t="shared" si="71"/>
        <v>#VALUE!</v>
      </c>
      <c r="BY42" s="14">
        <v>1000</v>
      </c>
      <c r="BZ42" s="18" t="e">
        <f t="shared" si="72"/>
        <v>#VALUE!</v>
      </c>
      <c r="CA42" s="14" t="e">
        <f aca="true" t="shared" si="76" ref="CA42:CA83">IF(O42=$BW$5,BE42,1000)</f>
        <v>#VALUE!</v>
      </c>
      <c r="CB42" s="18" t="e">
        <f t="shared" si="73"/>
        <v>#VALUE!</v>
      </c>
      <c r="CC42" s="14" t="e">
        <f t="shared" si="74"/>
        <v>#VALUE!</v>
      </c>
      <c r="CD42" s="18" t="e">
        <f t="shared" si="75"/>
        <v>#VALUE!</v>
      </c>
    </row>
    <row r="43" spans="1:82" ht="18.75" customHeight="1" hidden="1">
      <c r="A43" s="72" t="e">
        <f t="shared" si="51"/>
        <v>#VALUE!</v>
      </c>
      <c r="B43" s="17">
        <v>38</v>
      </c>
      <c r="C43" s="94"/>
      <c r="D43" s="50"/>
      <c r="E43" s="50"/>
      <c r="F43" s="73"/>
      <c r="G43" s="68"/>
      <c r="H43" s="74"/>
      <c r="I43" s="47"/>
      <c r="J43" s="42"/>
      <c r="K43" s="17"/>
      <c r="L43" s="15"/>
      <c r="M43" s="69"/>
      <c r="N43" s="69"/>
      <c r="O43" s="86" t="e">
        <f>IF('着順入力用'!$B$5="","",VLOOKUP(C43,'着順入力用'!$B$5:$G$107,2,FALSE))</f>
        <v>#VALUE!</v>
      </c>
      <c r="P43" s="87" t="e">
        <f>IF('着順入力用'!$B$5="","",VLOOKUP(C43,'着順入力用'!$B$5:$G$107,5,FALSE))</f>
        <v>#VALUE!</v>
      </c>
      <c r="Q43" s="83" t="e">
        <f>IF('着順入力用'!$B$5="","",VLOOKUP(C43,'着順入力用'!$B$5:$G$107,6,FALSE))</f>
        <v>#VALUE!</v>
      </c>
      <c r="R43" s="86" t="e">
        <f>IF('着順入力用'!$H$5="","",VLOOKUP(C43,'着順入力用'!$H$5:$M$107,2,FALSE))</f>
        <v>#VALUE!</v>
      </c>
      <c r="S43" s="87" t="e">
        <f>IF('着順入力用'!$H$5="","",VLOOKUP(C43,'着順入力用'!$H$5:$M$107,5,FALSE))</f>
        <v>#VALUE!</v>
      </c>
      <c r="T43" s="83" t="e">
        <f>IF('着順入力用'!$H$5="","",VLOOKUP(C43,'着順入力用'!$H$5:$M$107,6,FALSE))</f>
        <v>#VALUE!</v>
      </c>
      <c r="U43" s="86" t="e">
        <f>IF('着順入力用'!$N$5="","",VLOOKUP(C43,'着順入力用'!$N$5:$S$107,2,FALSE))</f>
        <v>#VALUE!</v>
      </c>
      <c r="V43" s="87" t="e">
        <f>IF('着順入力用'!$N$5="","",VLOOKUP(C43,'着順入力用'!$N$5:$S$107,5,FALSE))</f>
        <v>#VALUE!</v>
      </c>
      <c r="W43" s="83" t="e">
        <f>IF('着順入力用'!$N$5="","",VLOOKUP(C43,'着順入力用'!$N$5:$S$107,6,FALSE))</f>
        <v>#VALUE!</v>
      </c>
      <c r="X43" s="86" t="e">
        <f>IF('着順入力用'!$T$5="","",VLOOKUP(C43,'着順入力用'!$T$5:$Y$107,2,FALSE))</f>
        <v>#VALUE!</v>
      </c>
      <c r="Y43" s="87" t="e">
        <f>IF('着順入力用'!$T$5="","",VLOOKUP(C43,'着順入力用'!$T$5:$Y$107,5,FALSE))</f>
        <v>#VALUE!</v>
      </c>
      <c r="Z43" s="83" t="e">
        <f>IF('着順入力用'!$T$5="","",VLOOKUP(C43,'着順入力用'!$T$5:$Y$107,6,FALSE))</f>
        <v>#VALUE!</v>
      </c>
      <c r="AA43" s="86" t="e">
        <f>IF('着順入力用'!$Z$5="","",VLOOKUP(C43,'着順入力用'!$Z$5:$AE$107,2,FALSE))</f>
        <v>#VALUE!</v>
      </c>
      <c r="AB43" s="87" t="e">
        <f>IF('着順入力用'!$Z$5="","",VLOOKUP(C43,'着順入力用'!$Z$5:$AE$107,5,FALSE))</f>
        <v>#VALUE!</v>
      </c>
      <c r="AC43" s="83" t="e">
        <f>IF('着順入力用'!$Z$5="","",VLOOKUP(C43,'着順入力用'!$Z$5:$AE$107,6,FALSE))</f>
        <v>#VALUE!</v>
      </c>
      <c r="AD43" s="86" t="e">
        <f>IF('着順入力用'!$AF$5="","",VLOOKUP(C43,'着順入力用'!$AF$5:$AK$107,2,FALSE))</f>
        <v>#VALUE!</v>
      </c>
      <c r="AE43" s="87" t="e">
        <f>IF('着順入力用'!$AF$5="","",VLOOKUP(C43,'着順入力用'!$AF$5:$AK$107,5,FALSE))</f>
        <v>#VALUE!</v>
      </c>
      <c r="AF43" s="83" t="e">
        <f>IF('着順入力用'!$AF$5="","",VLOOKUP(C43,'着順入力用'!$AF$5:$AK$107,6,FALSE))</f>
        <v>#VALUE!</v>
      </c>
      <c r="AG43" s="86" t="e">
        <f>IF('着順入力用'!$AL$5="","",VLOOKUP(C43,'着順入力用'!$AL$5:$AQ$107,2,FALSE))</f>
        <v>#VALUE!</v>
      </c>
      <c r="AH43" s="87" t="e">
        <f>IF('着順入力用'!$AL$5="","",VLOOKUP(C43,'着順入力用'!$AL$5:$AQ$107,5,FALSE))</f>
        <v>#VALUE!</v>
      </c>
      <c r="AI43" s="83" t="e">
        <f>IF('着順入力用'!$AL$5="","",VLOOKUP(C43,'着順入力用'!$AL$5:$AQ$107,6,FALSE))</f>
        <v>#VALUE!</v>
      </c>
      <c r="AJ43" s="86" t="e">
        <f>IF('着順入力用'!$AR$5="","",VLOOKUP(C43,'着順入力用'!$AR$5:$AW$107,2,FALSE))</f>
        <v>#VALUE!</v>
      </c>
      <c r="AK43" s="87" t="e">
        <f>IF('着順入力用'!$AR$5="","",VLOOKUP(C43,'着順入力用'!$AR$5:$AW$107,5,FALSE))</f>
        <v>#VALUE!</v>
      </c>
      <c r="AL43" s="83" t="e">
        <f>IF('着順入力用'!$AR$5="","",VLOOKUP(C43,'着順入力用'!$AR$5:$AW$107,6,FALSE))</f>
        <v>#VALUE!</v>
      </c>
      <c r="AM43" s="86" t="e">
        <f>IF('着順入力用'!$AX$5="","",VLOOKUP(C43,'着順入力用'!$AX$5:$BC$107,2,FALSE))</f>
        <v>#VALUE!</v>
      </c>
      <c r="AN43" s="87" t="e">
        <f>IF('着順入力用'!$AX$5="","",VLOOKUP(C43,'着順入力用'!$AX$5:$BC$107,5,FALSE))</f>
        <v>#VALUE!</v>
      </c>
      <c r="AO43" s="83" t="e">
        <f>IF('着順入力用'!$AX$5="","",VLOOKUP(C43,'着順入力用'!$AX$5:$BC$107,6,FALSE))</f>
        <v>#VALUE!</v>
      </c>
      <c r="AP43" s="86">
        <f>IF('着順入力用'!$BD$5="","",VLOOKUP(C43,'着順入力用'!$BD$5:$BI$107,2,FALSE))</f>
      </c>
      <c r="AQ43" s="87">
        <f>IF('着順入力用'!$BD$5="","",VLOOKUP(C43,'着順入力用'!$BD$5:$BI$107,5,FALSE))</f>
      </c>
      <c r="AR43" s="83">
        <f>IF('着順入力用'!$BD$5="","",VLOOKUP(C43,'着順入力用'!$BD$5:$BI$107,6,FALSE))</f>
      </c>
      <c r="AS43" s="84">
        <f>IF('着順入力用'!$BJ$5="","",VLOOKUP(C43,'着順入力用'!$BJ$5:$BO$107,2,FALSE))</f>
      </c>
      <c r="AT43" s="85">
        <f>IF('着順入力用'!$BJ$5="","",VLOOKUP(C43,'着順入力用'!$BJ$5:$BO$107,5,FALSE))</f>
      </c>
      <c r="AU43" s="82">
        <f>IF('着順入力用'!$BJ$5="","",VLOOKUP(C43,'着順入力用'!$BJ$5:$BO$107,6,FALSE))</f>
      </c>
      <c r="AV43" s="84">
        <f>IF('着順入力用'!$BP$5="","",VLOOKUP(C43,'着順入力用'!$BP$5:$BU$107,2,FALSE))</f>
      </c>
      <c r="AW43" s="85">
        <f>IF('着順入力用'!$BP$5="","",VLOOKUP(C43,'着順入力用'!$BP$5:$BU$107,5,FALSE))</f>
      </c>
      <c r="AX43" s="82">
        <f>IF('着順入力用'!$BP$5="","",VLOOKUP(C43,'着順入力用'!$BP$5:$BU$107,6,FALSE))</f>
      </c>
      <c r="AY43" s="14" t="e">
        <f t="shared" si="52"/>
        <v>#VALUE!</v>
      </c>
      <c r="AZ43" s="14"/>
      <c r="BA43" s="14" t="e">
        <f t="shared" si="53"/>
        <v>#VALUE!</v>
      </c>
      <c r="BB43" s="14" t="e">
        <f t="shared" si="54"/>
        <v>#VALUE!</v>
      </c>
      <c r="BC43" s="40" t="e">
        <f t="shared" si="55"/>
        <v>#VALUE!</v>
      </c>
      <c r="BD43" s="14" t="e">
        <f t="shared" si="56"/>
        <v>#VALUE!</v>
      </c>
      <c r="BE43" s="40" t="e">
        <f t="shared" si="57"/>
        <v>#VALUE!</v>
      </c>
      <c r="BF43" s="14" t="e">
        <f t="shared" si="58"/>
        <v>#VALUE!</v>
      </c>
      <c r="BG43" s="40" t="e">
        <f t="shared" si="59"/>
        <v>#VALUE!</v>
      </c>
      <c r="BH43" s="14" t="e">
        <f t="shared" si="60"/>
        <v>#VALUE!</v>
      </c>
      <c r="BI43" s="40" t="str">
        <f t="shared" si="61"/>
        <v> </v>
      </c>
      <c r="BJ43" s="40" t="e">
        <f>IF(BZ43&lt;($BY$4+1),CD43," ")</f>
        <v>#VALUE!</v>
      </c>
      <c r="BK43" s="40"/>
      <c r="BL43" s="14"/>
      <c r="BM43" s="40" t="e">
        <f t="shared" si="62"/>
        <v>#VALUE!</v>
      </c>
      <c r="BN43" s="14" t="e">
        <f t="shared" si="63"/>
        <v>#VALUE!</v>
      </c>
      <c r="BO43" s="89"/>
      <c r="BP43" s="16" t="e">
        <f t="shared" si="64"/>
        <v>#VALUE!</v>
      </c>
      <c r="BQ43" s="18" t="e">
        <f t="shared" si="65"/>
        <v>#VALUE!</v>
      </c>
      <c r="BR43" s="37"/>
      <c r="BS43" s="14" t="e">
        <f t="shared" si="66"/>
        <v>#VALUE!</v>
      </c>
      <c r="BT43" s="18" t="e">
        <f t="shared" si="67"/>
        <v>#VALUE!</v>
      </c>
      <c r="BU43" s="14" t="e">
        <f t="shared" si="68"/>
        <v>#VALUE!</v>
      </c>
      <c r="BV43" s="18" t="e">
        <f t="shared" si="69"/>
        <v>#VALUE!</v>
      </c>
      <c r="BW43" s="14" t="e">
        <f t="shared" si="70"/>
        <v>#VALUE!</v>
      </c>
      <c r="BX43" s="18" t="e">
        <f t="shared" si="71"/>
        <v>#VALUE!</v>
      </c>
      <c r="BY43" s="14">
        <v>1000</v>
      </c>
      <c r="BZ43" s="18" t="e">
        <f t="shared" si="72"/>
        <v>#VALUE!</v>
      </c>
      <c r="CA43" s="14" t="e">
        <f t="shared" si="76"/>
        <v>#VALUE!</v>
      </c>
      <c r="CB43" s="18" t="e">
        <f t="shared" si="73"/>
        <v>#VALUE!</v>
      </c>
      <c r="CC43" s="14" t="e">
        <f t="shared" si="74"/>
        <v>#VALUE!</v>
      </c>
      <c r="CD43" s="18" t="e">
        <f t="shared" si="75"/>
        <v>#VALUE!</v>
      </c>
    </row>
    <row r="44" spans="1:82" ht="18.75" customHeight="1" hidden="1">
      <c r="A44" s="72" t="e">
        <f t="shared" si="51"/>
        <v>#VALUE!</v>
      </c>
      <c r="B44" s="17">
        <v>39</v>
      </c>
      <c r="C44" s="94"/>
      <c r="D44" s="50"/>
      <c r="E44" s="50"/>
      <c r="F44" s="24"/>
      <c r="G44" s="69"/>
      <c r="H44" s="76"/>
      <c r="I44" s="47"/>
      <c r="J44" s="42"/>
      <c r="K44" s="17"/>
      <c r="L44" s="15"/>
      <c r="M44" s="69"/>
      <c r="N44" s="69"/>
      <c r="O44" s="86" t="e">
        <f>IF('着順入力用'!$B$5="","",VLOOKUP(C44,'着順入力用'!$B$5:$G$107,2,FALSE))</f>
        <v>#VALUE!</v>
      </c>
      <c r="P44" s="87" t="e">
        <f>IF('着順入力用'!$B$5="","",VLOOKUP(C44,'着順入力用'!$B$5:$G$107,5,FALSE))</f>
        <v>#VALUE!</v>
      </c>
      <c r="Q44" s="83" t="e">
        <f>IF('着順入力用'!$B$5="","",VLOOKUP(C44,'着順入力用'!$B$5:$G$107,6,FALSE))</f>
        <v>#VALUE!</v>
      </c>
      <c r="R44" s="86" t="e">
        <f>IF('着順入力用'!$H$5="","",VLOOKUP(C44,'着順入力用'!$H$5:$M$107,2,FALSE))</f>
        <v>#VALUE!</v>
      </c>
      <c r="S44" s="87" t="e">
        <f>IF('着順入力用'!$H$5="","",VLOOKUP(C44,'着順入力用'!$H$5:$M$107,5,FALSE))</f>
        <v>#VALUE!</v>
      </c>
      <c r="T44" s="83" t="e">
        <f>IF('着順入力用'!$H$5="","",VLOOKUP(C44,'着順入力用'!$H$5:$M$107,6,FALSE))</f>
        <v>#VALUE!</v>
      </c>
      <c r="U44" s="86" t="e">
        <f>IF('着順入力用'!$N$5="","",VLOOKUP(C44,'着順入力用'!$N$5:$S$107,2,FALSE))</f>
        <v>#VALUE!</v>
      </c>
      <c r="V44" s="87" t="e">
        <f>IF('着順入力用'!$N$5="","",VLOOKUP(C44,'着順入力用'!$N$5:$S$107,5,FALSE))</f>
        <v>#VALUE!</v>
      </c>
      <c r="W44" s="83" t="e">
        <f>IF('着順入力用'!$N$5="","",VLOOKUP(C44,'着順入力用'!$N$5:$S$107,6,FALSE))</f>
        <v>#VALUE!</v>
      </c>
      <c r="X44" s="86" t="e">
        <f>IF('着順入力用'!$T$5="","",VLOOKUP(C44,'着順入力用'!$T$5:$Y$107,2,FALSE))</f>
        <v>#VALUE!</v>
      </c>
      <c r="Y44" s="87" t="e">
        <f>IF('着順入力用'!$T$5="","",VLOOKUP(C44,'着順入力用'!$T$5:$Y$107,5,FALSE))</f>
        <v>#VALUE!</v>
      </c>
      <c r="Z44" s="83" t="e">
        <f>IF('着順入力用'!$T$5="","",VLOOKUP(C44,'着順入力用'!$T$5:$Y$107,6,FALSE))</f>
        <v>#VALUE!</v>
      </c>
      <c r="AA44" s="86" t="e">
        <f>IF('着順入力用'!$Z$5="","",VLOOKUP(C44,'着順入力用'!$Z$5:$AE$107,2,FALSE))</f>
        <v>#VALUE!</v>
      </c>
      <c r="AB44" s="87" t="e">
        <f>IF('着順入力用'!$Z$5="","",VLOOKUP(C44,'着順入力用'!$Z$5:$AE$107,5,FALSE))</f>
        <v>#VALUE!</v>
      </c>
      <c r="AC44" s="83" t="e">
        <f>IF('着順入力用'!$Z$5="","",VLOOKUP(C44,'着順入力用'!$Z$5:$AE$107,6,FALSE))</f>
        <v>#VALUE!</v>
      </c>
      <c r="AD44" s="86" t="e">
        <f>IF('着順入力用'!$AF$5="","",VLOOKUP(C44,'着順入力用'!$AF$5:$AK$107,2,FALSE))</f>
        <v>#VALUE!</v>
      </c>
      <c r="AE44" s="87" t="e">
        <f>IF('着順入力用'!$AF$5="","",VLOOKUP(C44,'着順入力用'!$AF$5:$AK$107,5,FALSE))</f>
        <v>#VALUE!</v>
      </c>
      <c r="AF44" s="83" t="e">
        <f>IF('着順入力用'!$AF$5="","",VLOOKUP(C44,'着順入力用'!$AF$5:$AK$107,6,FALSE))</f>
        <v>#VALUE!</v>
      </c>
      <c r="AG44" s="86" t="e">
        <f>IF('着順入力用'!$AL$5="","",VLOOKUP(C44,'着順入力用'!$AL$5:$AQ$107,2,FALSE))</f>
        <v>#VALUE!</v>
      </c>
      <c r="AH44" s="87" t="e">
        <f>IF('着順入力用'!$AL$5="","",VLOOKUP(C44,'着順入力用'!$AL$5:$AQ$107,5,FALSE))</f>
        <v>#VALUE!</v>
      </c>
      <c r="AI44" s="83" t="e">
        <f>IF('着順入力用'!$AL$5="","",VLOOKUP(C44,'着順入力用'!$AL$5:$AQ$107,6,FALSE))</f>
        <v>#VALUE!</v>
      </c>
      <c r="AJ44" s="86" t="e">
        <f>IF('着順入力用'!$AR$5="","",VLOOKUP(C44,'着順入力用'!$AR$5:$AW$107,2,FALSE))</f>
        <v>#VALUE!</v>
      </c>
      <c r="AK44" s="87" t="e">
        <f>IF('着順入力用'!$AR$5="","",VLOOKUP(C44,'着順入力用'!$AR$5:$AW$107,5,FALSE))</f>
        <v>#VALUE!</v>
      </c>
      <c r="AL44" s="83" t="e">
        <f>IF('着順入力用'!$AR$5="","",VLOOKUP(C44,'着順入力用'!$AR$5:$AW$107,6,FALSE))</f>
        <v>#VALUE!</v>
      </c>
      <c r="AM44" s="86" t="e">
        <f>IF('着順入力用'!$AX$5="","",VLOOKUP(C44,'着順入力用'!$AX$5:$BC$107,2,FALSE))</f>
        <v>#VALUE!</v>
      </c>
      <c r="AN44" s="87" t="e">
        <f>IF('着順入力用'!$AX$5="","",VLOOKUP(C44,'着順入力用'!$AX$5:$BC$107,5,FALSE))</f>
        <v>#VALUE!</v>
      </c>
      <c r="AO44" s="83" t="e">
        <f>IF('着順入力用'!$AX$5="","",VLOOKUP(C44,'着順入力用'!$AX$5:$BC$107,6,FALSE))</f>
        <v>#VALUE!</v>
      </c>
      <c r="AP44" s="86">
        <f>IF('着順入力用'!$BD$5="","",VLOOKUP(C44,'着順入力用'!$BD$5:$BI$107,2,FALSE))</f>
      </c>
      <c r="AQ44" s="87">
        <f>IF('着順入力用'!$BD$5="","",VLOOKUP(C44,'着順入力用'!$BD$5:$BI$107,5,FALSE))</f>
      </c>
      <c r="AR44" s="83">
        <f>IF('着順入力用'!$BD$5="","",VLOOKUP(C44,'着順入力用'!$BD$5:$BI$107,6,FALSE))</f>
      </c>
      <c r="AS44" s="84">
        <f>IF('着順入力用'!$BJ$5="","",VLOOKUP(C44,'着順入力用'!$BJ$5:$BO$107,2,FALSE))</f>
      </c>
      <c r="AT44" s="85">
        <f>IF('着順入力用'!$BJ$5="","",VLOOKUP(C44,'着順入力用'!$BJ$5:$BO$107,5,FALSE))</f>
      </c>
      <c r="AU44" s="82">
        <f>IF('着順入力用'!$BJ$5="","",VLOOKUP(C44,'着順入力用'!$BJ$5:$BO$107,6,FALSE))</f>
      </c>
      <c r="AV44" s="84">
        <f>IF('着順入力用'!$BP$5="","",VLOOKUP(C44,'着順入力用'!$BP$5:$BU$107,2,FALSE))</f>
      </c>
      <c r="AW44" s="85">
        <f>IF('着順入力用'!$BP$5="","",VLOOKUP(C44,'着順入力用'!$BP$5:$BU$107,5,FALSE))</f>
      </c>
      <c r="AX44" s="82">
        <f>IF('着順入力用'!$BP$5="","",VLOOKUP(C44,'着順入力用'!$BP$5:$BU$107,6,FALSE))</f>
      </c>
      <c r="AY44" s="14" t="e">
        <f t="shared" si="52"/>
        <v>#VALUE!</v>
      </c>
      <c r="AZ44" s="14"/>
      <c r="BA44" s="14" t="e">
        <f t="shared" si="53"/>
        <v>#VALUE!</v>
      </c>
      <c r="BB44" s="14" t="e">
        <f t="shared" si="54"/>
        <v>#VALUE!</v>
      </c>
      <c r="BC44" s="40" t="e">
        <f t="shared" si="55"/>
        <v>#VALUE!</v>
      </c>
      <c r="BD44" s="14" t="e">
        <f t="shared" si="56"/>
        <v>#VALUE!</v>
      </c>
      <c r="BE44" s="40" t="e">
        <f t="shared" si="57"/>
        <v>#VALUE!</v>
      </c>
      <c r="BF44" s="14" t="e">
        <f t="shared" si="58"/>
        <v>#VALUE!</v>
      </c>
      <c r="BG44" s="40" t="e">
        <f t="shared" si="59"/>
        <v>#VALUE!</v>
      </c>
      <c r="BH44" s="14" t="e">
        <f t="shared" si="60"/>
        <v>#VALUE!</v>
      </c>
      <c r="BI44" s="40" t="e">
        <f t="shared" si="61"/>
        <v>#VALUE!</v>
      </c>
      <c r="BJ44" s="40" t="e">
        <f>BZ44</f>
        <v>#VALUE!</v>
      </c>
      <c r="BK44" s="40"/>
      <c r="BL44" s="14"/>
      <c r="BM44" s="40" t="e">
        <f t="shared" si="62"/>
        <v>#VALUE!</v>
      </c>
      <c r="BN44" s="14" t="e">
        <f t="shared" si="63"/>
        <v>#VALUE!</v>
      </c>
      <c r="BO44" s="89"/>
      <c r="BP44" s="16" t="e">
        <f t="shared" si="64"/>
        <v>#VALUE!</v>
      </c>
      <c r="BQ44" s="18" t="e">
        <f t="shared" si="65"/>
        <v>#VALUE!</v>
      </c>
      <c r="BR44" s="37"/>
      <c r="BS44" s="14" t="e">
        <f t="shared" si="66"/>
        <v>#VALUE!</v>
      </c>
      <c r="BT44" s="18" t="e">
        <f t="shared" si="67"/>
        <v>#VALUE!</v>
      </c>
      <c r="BU44" s="14" t="e">
        <f t="shared" si="68"/>
        <v>#VALUE!</v>
      </c>
      <c r="BV44" s="18" t="e">
        <f t="shared" si="69"/>
        <v>#VALUE!</v>
      </c>
      <c r="BW44" s="14" t="e">
        <f t="shared" si="70"/>
        <v>#VALUE!</v>
      </c>
      <c r="BX44" s="18" t="e">
        <f t="shared" si="71"/>
        <v>#VALUE!</v>
      </c>
      <c r="BY44" s="14" t="e">
        <f>IF(M44=$BY$5,BA44,1000)</f>
        <v>#VALUE!</v>
      </c>
      <c r="BZ44" s="18" t="e">
        <f t="shared" si="72"/>
        <v>#VALUE!</v>
      </c>
      <c r="CA44" s="14" t="e">
        <f t="shared" si="76"/>
        <v>#VALUE!</v>
      </c>
      <c r="CB44" s="18" t="e">
        <f t="shared" si="73"/>
        <v>#VALUE!</v>
      </c>
      <c r="CC44" s="14" t="e">
        <f t="shared" si="74"/>
        <v>#VALUE!</v>
      </c>
      <c r="CD44" s="18" t="e">
        <f t="shared" si="75"/>
        <v>#VALUE!</v>
      </c>
    </row>
    <row r="45" spans="1:82" ht="18.75" customHeight="1" hidden="1">
      <c r="A45" s="72" t="e">
        <f t="shared" si="51"/>
        <v>#VALUE!</v>
      </c>
      <c r="B45" s="17">
        <v>40</v>
      </c>
      <c r="C45" s="94"/>
      <c r="D45" s="50"/>
      <c r="E45" s="50"/>
      <c r="F45" s="24"/>
      <c r="G45" s="69"/>
      <c r="H45" s="75"/>
      <c r="I45" s="48"/>
      <c r="J45" s="42"/>
      <c r="K45" s="17"/>
      <c r="L45" s="15"/>
      <c r="M45" s="69"/>
      <c r="N45" s="69"/>
      <c r="O45" s="86" t="e">
        <f>IF('着順入力用'!$B$5="","",VLOOKUP(C45,'着順入力用'!$B$5:$G$107,2,FALSE))</f>
        <v>#VALUE!</v>
      </c>
      <c r="P45" s="87" t="e">
        <f>IF('着順入力用'!$B$5="","",VLOOKUP(C45,'着順入力用'!$B$5:$G$107,5,FALSE))</f>
        <v>#VALUE!</v>
      </c>
      <c r="Q45" s="83" t="e">
        <f>IF('着順入力用'!$B$5="","",VLOOKUP(C45,'着順入力用'!$B$5:$G$107,6,FALSE))</f>
        <v>#VALUE!</v>
      </c>
      <c r="R45" s="86" t="e">
        <f>IF('着順入力用'!$H$5="","",VLOOKUP(C45,'着順入力用'!$H$5:$M$107,2,FALSE))</f>
        <v>#VALUE!</v>
      </c>
      <c r="S45" s="87" t="e">
        <f>IF('着順入力用'!$H$5="","",VLOOKUP(C45,'着順入力用'!$H$5:$M$107,5,FALSE))</f>
        <v>#VALUE!</v>
      </c>
      <c r="T45" s="83" t="e">
        <f>IF('着順入力用'!$H$5="","",VLOOKUP(C45,'着順入力用'!$H$5:$M$107,6,FALSE))</f>
        <v>#VALUE!</v>
      </c>
      <c r="U45" s="86" t="e">
        <f>IF('着順入力用'!$N$5="","",VLOOKUP(C45,'着順入力用'!$N$5:$S$107,2,FALSE))</f>
        <v>#VALUE!</v>
      </c>
      <c r="V45" s="87" t="e">
        <f>IF('着順入力用'!$N$5="","",VLOOKUP(C45,'着順入力用'!$N$5:$S$107,5,FALSE))</f>
        <v>#VALUE!</v>
      </c>
      <c r="W45" s="83" t="e">
        <f>IF('着順入力用'!$N$5="","",VLOOKUP(C45,'着順入力用'!$N$5:$S$107,6,FALSE))</f>
        <v>#VALUE!</v>
      </c>
      <c r="X45" s="86" t="e">
        <f>IF('着順入力用'!$T$5="","",VLOOKUP(C45,'着順入力用'!$T$5:$Y$107,2,FALSE))</f>
        <v>#VALUE!</v>
      </c>
      <c r="Y45" s="87" t="e">
        <f>IF('着順入力用'!$T$5="","",VLOOKUP(C45,'着順入力用'!$T$5:$Y$107,5,FALSE))</f>
        <v>#VALUE!</v>
      </c>
      <c r="Z45" s="83" t="e">
        <f>IF('着順入力用'!$T$5="","",VLOOKUP(C45,'着順入力用'!$T$5:$Y$107,6,FALSE))</f>
        <v>#VALUE!</v>
      </c>
      <c r="AA45" s="86" t="e">
        <f>IF('着順入力用'!$Z$5="","",VLOOKUP(C45,'着順入力用'!$Z$5:$AE$107,2,FALSE))</f>
        <v>#VALUE!</v>
      </c>
      <c r="AB45" s="87" t="e">
        <f>IF('着順入力用'!$Z$5="","",VLOOKUP(C45,'着順入力用'!$Z$5:$AE$107,5,FALSE))</f>
        <v>#VALUE!</v>
      </c>
      <c r="AC45" s="83" t="e">
        <f>IF('着順入力用'!$Z$5="","",VLOOKUP(C45,'着順入力用'!$Z$5:$AE$107,6,FALSE))</f>
        <v>#VALUE!</v>
      </c>
      <c r="AD45" s="86" t="e">
        <f>IF('着順入力用'!$AF$5="","",VLOOKUP(C45,'着順入力用'!$AF$5:$AK$107,2,FALSE))</f>
        <v>#VALUE!</v>
      </c>
      <c r="AE45" s="87" t="e">
        <f>IF('着順入力用'!$AF$5="","",VLOOKUP(C45,'着順入力用'!$AF$5:$AK$107,5,FALSE))</f>
        <v>#VALUE!</v>
      </c>
      <c r="AF45" s="83" t="e">
        <f>IF('着順入力用'!$AF$5="","",VLOOKUP(C45,'着順入力用'!$AF$5:$AK$107,6,FALSE))</f>
        <v>#VALUE!</v>
      </c>
      <c r="AG45" s="86" t="e">
        <f>IF('着順入力用'!$AL$5="","",VLOOKUP(C45,'着順入力用'!$AL$5:$AQ$107,2,FALSE))</f>
        <v>#VALUE!</v>
      </c>
      <c r="AH45" s="87" t="e">
        <f>IF('着順入力用'!$AL$5="","",VLOOKUP(C45,'着順入力用'!$AL$5:$AQ$107,5,FALSE))</f>
        <v>#VALUE!</v>
      </c>
      <c r="AI45" s="83" t="e">
        <f>IF('着順入力用'!$AL$5="","",VLOOKUP(C45,'着順入力用'!$AL$5:$AQ$107,6,FALSE))</f>
        <v>#VALUE!</v>
      </c>
      <c r="AJ45" s="86" t="e">
        <f>IF('着順入力用'!$AR$5="","",VLOOKUP(C45,'着順入力用'!$AR$5:$AW$107,2,FALSE))</f>
        <v>#VALUE!</v>
      </c>
      <c r="AK45" s="87" t="e">
        <f>IF('着順入力用'!$AR$5="","",VLOOKUP(C45,'着順入力用'!$AR$5:$AW$107,5,FALSE))</f>
        <v>#VALUE!</v>
      </c>
      <c r="AL45" s="83" t="e">
        <f>IF('着順入力用'!$AR$5="","",VLOOKUP(C45,'着順入力用'!$AR$5:$AW$107,6,FALSE))</f>
        <v>#VALUE!</v>
      </c>
      <c r="AM45" s="86" t="e">
        <f>IF('着順入力用'!$AX$5="","",VLOOKUP(C45,'着順入力用'!$AX$5:$BC$107,2,FALSE))</f>
        <v>#VALUE!</v>
      </c>
      <c r="AN45" s="87" t="e">
        <f>IF('着順入力用'!$AX$5="","",VLOOKUP(C45,'着順入力用'!$AX$5:$BC$107,5,FALSE))</f>
        <v>#VALUE!</v>
      </c>
      <c r="AO45" s="83" t="e">
        <f>IF('着順入力用'!$AX$5="","",VLOOKUP(C45,'着順入力用'!$AX$5:$BC$107,6,FALSE))</f>
        <v>#VALUE!</v>
      </c>
      <c r="AP45" s="86">
        <f>IF('着順入力用'!$BD$5="","",VLOOKUP(C45,'着順入力用'!$BD$5:$BI$107,2,FALSE))</f>
      </c>
      <c r="AQ45" s="87">
        <f>IF('着順入力用'!$BD$5="","",VLOOKUP(C45,'着順入力用'!$BD$5:$BI$107,5,FALSE))</f>
      </c>
      <c r="AR45" s="83">
        <f>IF('着順入力用'!$BD$5="","",VLOOKUP(C45,'着順入力用'!$BD$5:$BI$107,6,FALSE))</f>
      </c>
      <c r="AS45" s="84">
        <f>IF('着順入力用'!$BJ$5="","",VLOOKUP(C45,'着順入力用'!$BJ$5:$BO$107,2,FALSE))</f>
      </c>
      <c r="AT45" s="85">
        <f>IF('着順入力用'!$BJ$5="","",VLOOKUP(C45,'着順入力用'!$BJ$5:$BO$107,5,FALSE))</f>
      </c>
      <c r="AU45" s="82">
        <f>IF('着順入力用'!$BJ$5="","",VLOOKUP(C45,'着順入力用'!$BJ$5:$BO$107,6,FALSE))</f>
      </c>
      <c r="AV45" s="84">
        <f>IF('着順入力用'!$BP$5="","",VLOOKUP(C45,'着順入力用'!$BP$5:$BU$107,2,FALSE))</f>
      </c>
      <c r="AW45" s="85">
        <f>IF('着順入力用'!$BP$5="","",VLOOKUP(C45,'着順入力用'!$BP$5:$BU$107,5,FALSE))</f>
      </c>
      <c r="AX45" s="82">
        <f>IF('着順入力用'!$BP$5="","",VLOOKUP(C45,'着順入力用'!$BP$5:$BU$107,6,FALSE))</f>
      </c>
      <c r="AY45" s="14" t="e">
        <f t="shared" si="52"/>
        <v>#VALUE!</v>
      </c>
      <c r="AZ45" s="14"/>
      <c r="BA45" s="14" t="e">
        <f t="shared" si="53"/>
        <v>#VALUE!</v>
      </c>
      <c r="BB45" s="14" t="e">
        <f t="shared" si="54"/>
        <v>#VALUE!</v>
      </c>
      <c r="BC45" s="40" t="e">
        <f t="shared" si="55"/>
        <v>#VALUE!</v>
      </c>
      <c r="BD45" s="14" t="e">
        <f t="shared" si="56"/>
        <v>#VALUE!</v>
      </c>
      <c r="BE45" s="40" t="e">
        <f t="shared" si="57"/>
        <v>#VALUE!</v>
      </c>
      <c r="BF45" s="14" t="e">
        <f t="shared" si="58"/>
        <v>#VALUE!</v>
      </c>
      <c r="BG45" s="40" t="e">
        <f t="shared" si="59"/>
        <v>#VALUE!</v>
      </c>
      <c r="BH45" s="14" t="e">
        <f t="shared" si="60"/>
        <v>#VALUE!</v>
      </c>
      <c r="BI45" s="40" t="str">
        <f t="shared" si="61"/>
        <v> </v>
      </c>
      <c r="BJ45" s="40" t="e">
        <f>IF(BZ45&lt;($BY$4+1),CD45," ")</f>
        <v>#VALUE!</v>
      </c>
      <c r="BK45" s="40"/>
      <c r="BL45" s="14"/>
      <c r="BM45" s="40" t="e">
        <f t="shared" si="62"/>
        <v>#VALUE!</v>
      </c>
      <c r="BN45" s="14" t="e">
        <f t="shared" si="63"/>
        <v>#VALUE!</v>
      </c>
      <c r="BO45" s="89"/>
      <c r="BP45" s="16" t="e">
        <f t="shared" si="64"/>
        <v>#VALUE!</v>
      </c>
      <c r="BQ45" s="18" t="e">
        <f t="shared" si="65"/>
        <v>#VALUE!</v>
      </c>
      <c r="BR45" s="37"/>
      <c r="BS45" s="14" t="e">
        <f t="shared" si="66"/>
        <v>#VALUE!</v>
      </c>
      <c r="BT45" s="18" t="e">
        <f t="shared" si="67"/>
        <v>#VALUE!</v>
      </c>
      <c r="BU45" s="14" t="e">
        <f t="shared" si="68"/>
        <v>#VALUE!</v>
      </c>
      <c r="BV45" s="18" t="e">
        <f t="shared" si="69"/>
        <v>#VALUE!</v>
      </c>
      <c r="BW45" s="14" t="e">
        <f t="shared" si="70"/>
        <v>#VALUE!</v>
      </c>
      <c r="BX45" s="18" t="e">
        <f t="shared" si="71"/>
        <v>#VALUE!</v>
      </c>
      <c r="BY45" s="14">
        <v>1000</v>
      </c>
      <c r="BZ45" s="18" t="e">
        <f t="shared" si="72"/>
        <v>#VALUE!</v>
      </c>
      <c r="CA45" s="14" t="e">
        <f t="shared" si="76"/>
        <v>#VALUE!</v>
      </c>
      <c r="CB45" s="18" t="e">
        <f t="shared" si="73"/>
        <v>#VALUE!</v>
      </c>
      <c r="CC45" s="14" t="e">
        <f t="shared" si="74"/>
        <v>#VALUE!</v>
      </c>
      <c r="CD45" s="18" t="e">
        <f t="shared" si="75"/>
        <v>#VALUE!</v>
      </c>
    </row>
    <row r="46" spans="1:82" ht="18.75" customHeight="1" hidden="1">
      <c r="A46" s="72" t="e">
        <f t="shared" si="51"/>
        <v>#VALUE!</v>
      </c>
      <c r="B46" s="17">
        <v>41</v>
      </c>
      <c r="C46" s="94"/>
      <c r="D46" s="50"/>
      <c r="E46" s="50"/>
      <c r="F46" s="24"/>
      <c r="G46" s="69"/>
      <c r="H46" s="75"/>
      <c r="I46" s="47"/>
      <c r="J46" s="42"/>
      <c r="K46" s="17"/>
      <c r="L46" s="15"/>
      <c r="M46" s="69"/>
      <c r="N46" s="69"/>
      <c r="O46" s="86" t="e">
        <f>IF('着順入力用'!$B$5="","",VLOOKUP(C46,'着順入力用'!$B$5:$G$107,2,FALSE))</f>
        <v>#VALUE!</v>
      </c>
      <c r="P46" s="87" t="e">
        <f>IF('着順入力用'!$B$5="","",VLOOKUP(C46,'着順入力用'!$B$5:$G$107,5,FALSE))</f>
        <v>#VALUE!</v>
      </c>
      <c r="Q46" s="83" t="e">
        <f>IF('着順入力用'!$B$5="","",VLOOKUP(C46,'着順入力用'!$B$5:$G$107,6,FALSE))</f>
        <v>#VALUE!</v>
      </c>
      <c r="R46" s="86" t="e">
        <f>IF('着順入力用'!$H$5="","",VLOOKUP(C46,'着順入力用'!$H$5:$M$107,2,FALSE))</f>
        <v>#VALUE!</v>
      </c>
      <c r="S46" s="87" t="e">
        <f>IF('着順入力用'!$H$5="","",VLOOKUP(C46,'着順入力用'!$H$5:$M$107,5,FALSE))</f>
        <v>#VALUE!</v>
      </c>
      <c r="T46" s="83" t="e">
        <f>IF('着順入力用'!$H$5="","",VLOOKUP(C46,'着順入力用'!$H$5:$M$107,6,FALSE))</f>
        <v>#VALUE!</v>
      </c>
      <c r="U46" s="86" t="e">
        <f>IF('着順入力用'!$N$5="","",VLOOKUP(C46,'着順入力用'!$N$5:$S$107,2,FALSE))</f>
        <v>#VALUE!</v>
      </c>
      <c r="V46" s="87" t="e">
        <f>IF('着順入力用'!$N$5="","",VLOOKUP(C46,'着順入力用'!$N$5:$S$107,5,FALSE))</f>
        <v>#VALUE!</v>
      </c>
      <c r="W46" s="83" t="e">
        <f>IF('着順入力用'!$N$5="","",VLOOKUP(C46,'着順入力用'!$N$5:$S$107,6,FALSE))</f>
        <v>#VALUE!</v>
      </c>
      <c r="X46" s="86" t="e">
        <f>IF('着順入力用'!$T$5="","",VLOOKUP(C46,'着順入力用'!$T$5:$Y$107,2,FALSE))</f>
        <v>#VALUE!</v>
      </c>
      <c r="Y46" s="87" t="e">
        <f>IF('着順入力用'!$T$5="","",VLOOKUP(C46,'着順入力用'!$T$5:$Y$107,5,FALSE))</f>
        <v>#VALUE!</v>
      </c>
      <c r="Z46" s="83" t="e">
        <f>IF('着順入力用'!$T$5="","",VLOOKUP(C46,'着順入力用'!$T$5:$Y$107,6,FALSE))</f>
        <v>#VALUE!</v>
      </c>
      <c r="AA46" s="86" t="e">
        <f>IF('着順入力用'!$Z$5="","",VLOOKUP(C46,'着順入力用'!$Z$5:$AE$107,2,FALSE))</f>
        <v>#VALUE!</v>
      </c>
      <c r="AB46" s="87" t="e">
        <f>IF('着順入力用'!$Z$5="","",VLOOKUP(C46,'着順入力用'!$Z$5:$AE$107,5,FALSE))</f>
        <v>#VALUE!</v>
      </c>
      <c r="AC46" s="83" t="e">
        <f>IF('着順入力用'!$Z$5="","",VLOOKUP(C46,'着順入力用'!$Z$5:$AE$107,6,FALSE))</f>
        <v>#VALUE!</v>
      </c>
      <c r="AD46" s="86" t="e">
        <f>IF('着順入力用'!$AF$5="","",VLOOKUP(C46,'着順入力用'!$AF$5:$AK$107,2,FALSE))</f>
        <v>#VALUE!</v>
      </c>
      <c r="AE46" s="87" t="e">
        <f>IF('着順入力用'!$AF$5="","",VLOOKUP(C46,'着順入力用'!$AF$5:$AK$107,5,FALSE))</f>
        <v>#VALUE!</v>
      </c>
      <c r="AF46" s="83" t="e">
        <f>IF('着順入力用'!$AF$5="","",VLOOKUP(C46,'着順入力用'!$AF$5:$AK$107,6,FALSE))</f>
        <v>#VALUE!</v>
      </c>
      <c r="AG46" s="86" t="e">
        <f>IF('着順入力用'!$AL$5="","",VLOOKUP(C46,'着順入力用'!$AL$5:$AQ$107,2,FALSE))</f>
        <v>#VALUE!</v>
      </c>
      <c r="AH46" s="87" t="e">
        <f>IF('着順入力用'!$AL$5="","",VLOOKUP(C46,'着順入力用'!$AL$5:$AQ$107,5,FALSE))</f>
        <v>#VALUE!</v>
      </c>
      <c r="AI46" s="83" t="e">
        <f>IF('着順入力用'!$AL$5="","",VLOOKUP(C46,'着順入力用'!$AL$5:$AQ$107,6,FALSE))</f>
        <v>#VALUE!</v>
      </c>
      <c r="AJ46" s="86" t="e">
        <f>IF('着順入力用'!$AR$5="","",VLOOKUP(C46,'着順入力用'!$AR$5:$AW$107,2,FALSE))</f>
        <v>#VALUE!</v>
      </c>
      <c r="AK46" s="87" t="e">
        <f>IF('着順入力用'!$AR$5="","",VLOOKUP(C46,'着順入力用'!$AR$5:$AW$107,5,FALSE))</f>
        <v>#VALUE!</v>
      </c>
      <c r="AL46" s="83" t="e">
        <f>IF('着順入力用'!$AR$5="","",VLOOKUP(C46,'着順入力用'!$AR$5:$AW$107,6,FALSE))</f>
        <v>#VALUE!</v>
      </c>
      <c r="AM46" s="86" t="e">
        <f>IF('着順入力用'!$AX$5="","",VLOOKUP(C46,'着順入力用'!$AX$5:$BC$107,2,FALSE))</f>
        <v>#VALUE!</v>
      </c>
      <c r="AN46" s="87" t="e">
        <f>IF('着順入力用'!$AX$5="","",VLOOKUP(C46,'着順入力用'!$AX$5:$BC$107,5,FALSE))</f>
        <v>#VALUE!</v>
      </c>
      <c r="AO46" s="83" t="e">
        <f>IF('着順入力用'!$AX$5="","",VLOOKUP(C46,'着順入力用'!$AX$5:$BC$107,6,FALSE))</f>
        <v>#VALUE!</v>
      </c>
      <c r="AP46" s="86">
        <f>IF('着順入力用'!$BD$5="","",VLOOKUP(C46,'着順入力用'!$BD$5:$BI$107,2,FALSE))</f>
      </c>
      <c r="AQ46" s="87">
        <f>IF('着順入力用'!$BD$5="","",VLOOKUP(C46,'着順入力用'!$BD$5:$BI$107,5,FALSE))</f>
      </c>
      <c r="AR46" s="83">
        <f>IF('着順入力用'!$BD$5="","",VLOOKUP(C46,'着順入力用'!$BD$5:$BI$107,6,FALSE))</f>
      </c>
      <c r="AS46" s="84">
        <f>IF('着順入力用'!$BJ$5="","",VLOOKUP(C46,'着順入力用'!$BJ$5:$BO$107,2,FALSE))</f>
      </c>
      <c r="AT46" s="85">
        <f>IF('着順入力用'!$BJ$5="","",VLOOKUP(C46,'着順入力用'!$BJ$5:$BO$107,5,FALSE))</f>
      </c>
      <c r="AU46" s="82">
        <f>IF('着順入力用'!$BJ$5="","",VLOOKUP(C46,'着順入力用'!$BJ$5:$BO$107,6,FALSE))</f>
      </c>
      <c r="AV46" s="84">
        <f>IF('着順入力用'!$BP$5="","",VLOOKUP(C46,'着順入力用'!$BP$5:$BU$107,2,FALSE))</f>
      </c>
      <c r="AW46" s="85">
        <f>IF('着順入力用'!$BP$5="","",VLOOKUP(C46,'着順入力用'!$BP$5:$BU$107,5,FALSE))</f>
      </c>
      <c r="AX46" s="82">
        <f>IF('着順入力用'!$BP$5="","",VLOOKUP(C46,'着順入力用'!$BP$5:$BU$107,6,FALSE))</f>
      </c>
      <c r="AY46" s="14" t="e">
        <f t="shared" si="52"/>
        <v>#VALUE!</v>
      </c>
      <c r="AZ46" s="14"/>
      <c r="BA46" s="14" t="e">
        <f t="shared" si="53"/>
        <v>#VALUE!</v>
      </c>
      <c r="BB46" s="14" t="e">
        <f t="shared" si="54"/>
        <v>#VALUE!</v>
      </c>
      <c r="BC46" s="40" t="e">
        <f t="shared" si="55"/>
        <v>#VALUE!</v>
      </c>
      <c r="BD46" s="14" t="e">
        <f t="shared" si="56"/>
        <v>#VALUE!</v>
      </c>
      <c r="BE46" s="40" t="e">
        <f t="shared" si="57"/>
        <v>#VALUE!</v>
      </c>
      <c r="BF46" s="14" t="e">
        <f t="shared" si="58"/>
        <v>#VALUE!</v>
      </c>
      <c r="BG46" s="40" t="e">
        <f t="shared" si="59"/>
        <v>#VALUE!</v>
      </c>
      <c r="BH46" s="14" t="e">
        <f t="shared" si="60"/>
        <v>#VALUE!</v>
      </c>
      <c r="BI46" s="40" t="e">
        <f t="shared" si="61"/>
        <v>#VALUE!</v>
      </c>
      <c r="BJ46" s="40" t="e">
        <f>BZ46</f>
        <v>#VALUE!</v>
      </c>
      <c r="BK46" s="40"/>
      <c r="BL46" s="14"/>
      <c r="BM46" s="40" t="e">
        <f t="shared" si="62"/>
        <v>#VALUE!</v>
      </c>
      <c r="BN46" s="14" t="e">
        <f t="shared" si="63"/>
        <v>#VALUE!</v>
      </c>
      <c r="BO46" s="89"/>
      <c r="BP46" s="16" t="e">
        <f t="shared" si="64"/>
        <v>#VALUE!</v>
      </c>
      <c r="BQ46" s="18" t="e">
        <f t="shared" si="65"/>
        <v>#VALUE!</v>
      </c>
      <c r="BR46" s="37"/>
      <c r="BS46" s="14" t="e">
        <f t="shared" si="66"/>
        <v>#VALUE!</v>
      </c>
      <c r="BT46" s="18" t="e">
        <f t="shared" si="67"/>
        <v>#VALUE!</v>
      </c>
      <c r="BU46" s="14" t="e">
        <f t="shared" si="68"/>
        <v>#VALUE!</v>
      </c>
      <c r="BV46" s="18" t="e">
        <f t="shared" si="69"/>
        <v>#VALUE!</v>
      </c>
      <c r="BW46" s="14" t="e">
        <f t="shared" si="70"/>
        <v>#VALUE!</v>
      </c>
      <c r="BX46" s="18" t="e">
        <f t="shared" si="71"/>
        <v>#VALUE!</v>
      </c>
      <c r="BY46" s="14" t="e">
        <f>IF(M46=$BY$5,BA46,1000)</f>
        <v>#VALUE!</v>
      </c>
      <c r="BZ46" s="18" t="e">
        <f t="shared" si="72"/>
        <v>#VALUE!</v>
      </c>
      <c r="CA46" s="14" t="e">
        <f t="shared" si="76"/>
        <v>#VALUE!</v>
      </c>
      <c r="CB46" s="18" t="e">
        <f t="shared" si="73"/>
        <v>#VALUE!</v>
      </c>
      <c r="CC46" s="14" t="e">
        <f t="shared" si="74"/>
        <v>#VALUE!</v>
      </c>
      <c r="CD46" s="18" t="e">
        <f t="shared" si="75"/>
        <v>#VALUE!</v>
      </c>
    </row>
    <row r="47" spans="1:82" ht="18.75" customHeight="1" hidden="1">
      <c r="A47" s="72" t="e">
        <f t="shared" si="51"/>
        <v>#VALUE!</v>
      </c>
      <c r="B47" s="17">
        <v>42</v>
      </c>
      <c r="C47" s="94"/>
      <c r="D47" s="50"/>
      <c r="E47" s="50"/>
      <c r="F47" s="24"/>
      <c r="G47" s="69"/>
      <c r="H47" s="75"/>
      <c r="I47" s="47"/>
      <c r="J47" s="42"/>
      <c r="K47" s="17"/>
      <c r="L47" s="15"/>
      <c r="M47" s="69"/>
      <c r="N47" s="69"/>
      <c r="O47" s="86" t="e">
        <f>IF('着順入力用'!$B$5="","",VLOOKUP(C47,'着順入力用'!$B$5:$G$107,2,FALSE))</f>
        <v>#VALUE!</v>
      </c>
      <c r="P47" s="87" t="e">
        <f>IF('着順入力用'!$B$5="","",VLOOKUP(C47,'着順入力用'!$B$5:$G$107,5,FALSE))</f>
        <v>#VALUE!</v>
      </c>
      <c r="Q47" s="83" t="e">
        <f>IF('着順入力用'!$B$5="","",VLOOKUP(C47,'着順入力用'!$B$5:$G$107,6,FALSE))</f>
        <v>#VALUE!</v>
      </c>
      <c r="R47" s="86" t="e">
        <f>IF('着順入力用'!$H$5="","",VLOOKUP(C47,'着順入力用'!$H$5:$M$107,2,FALSE))</f>
        <v>#VALUE!</v>
      </c>
      <c r="S47" s="87" t="e">
        <f>IF('着順入力用'!$H$5="","",VLOOKUP(C47,'着順入力用'!$H$5:$M$107,5,FALSE))</f>
        <v>#VALUE!</v>
      </c>
      <c r="T47" s="83" t="e">
        <f>IF('着順入力用'!$H$5="","",VLOOKUP(C47,'着順入力用'!$H$5:$M$107,6,FALSE))</f>
        <v>#VALUE!</v>
      </c>
      <c r="U47" s="86" t="e">
        <f>IF('着順入力用'!$N$5="","",VLOOKUP(C47,'着順入力用'!$N$5:$S$107,2,FALSE))</f>
        <v>#VALUE!</v>
      </c>
      <c r="V47" s="87" t="e">
        <f>IF('着順入力用'!$N$5="","",VLOOKUP(C47,'着順入力用'!$N$5:$S$107,5,FALSE))</f>
        <v>#VALUE!</v>
      </c>
      <c r="W47" s="83" t="e">
        <f>IF('着順入力用'!$N$5="","",VLOOKUP(C47,'着順入力用'!$N$5:$S$107,6,FALSE))</f>
        <v>#VALUE!</v>
      </c>
      <c r="X47" s="86" t="e">
        <f>IF('着順入力用'!$T$5="","",VLOOKUP(C47,'着順入力用'!$T$5:$Y$107,2,FALSE))</f>
        <v>#VALUE!</v>
      </c>
      <c r="Y47" s="87" t="e">
        <f>IF('着順入力用'!$T$5="","",VLOOKUP(C47,'着順入力用'!$T$5:$Y$107,5,FALSE))</f>
        <v>#VALUE!</v>
      </c>
      <c r="Z47" s="83" t="e">
        <f>IF('着順入力用'!$T$5="","",VLOOKUP(C47,'着順入力用'!$T$5:$Y$107,6,FALSE))</f>
        <v>#VALUE!</v>
      </c>
      <c r="AA47" s="86" t="e">
        <f>IF('着順入力用'!$Z$5="","",VLOOKUP(C47,'着順入力用'!$Z$5:$AE$107,2,FALSE))</f>
        <v>#VALUE!</v>
      </c>
      <c r="AB47" s="87" t="e">
        <f>IF('着順入力用'!$Z$5="","",VLOOKUP(C47,'着順入力用'!$Z$5:$AE$107,5,FALSE))</f>
        <v>#VALUE!</v>
      </c>
      <c r="AC47" s="83" t="e">
        <f>IF('着順入力用'!$Z$5="","",VLOOKUP(C47,'着順入力用'!$Z$5:$AE$107,6,FALSE))</f>
        <v>#VALUE!</v>
      </c>
      <c r="AD47" s="86" t="e">
        <f>IF('着順入力用'!$AF$5="","",VLOOKUP(C47,'着順入力用'!$AF$5:$AK$107,2,FALSE))</f>
        <v>#VALUE!</v>
      </c>
      <c r="AE47" s="87" t="e">
        <f>IF('着順入力用'!$AF$5="","",VLOOKUP(C47,'着順入力用'!$AF$5:$AK$107,5,FALSE))</f>
        <v>#VALUE!</v>
      </c>
      <c r="AF47" s="83" t="e">
        <f>IF('着順入力用'!$AF$5="","",VLOOKUP(C47,'着順入力用'!$AF$5:$AK$107,6,FALSE))</f>
        <v>#VALUE!</v>
      </c>
      <c r="AG47" s="86" t="e">
        <f>IF('着順入力用'!$AL$5="","",VLOOKUP(C47,'着順入力用'!$AL$5:$AQ$107,2,FALSE))</f>
        <v>#VALUE!</v>
      </c>
      <c r="AH47" s="87" t="e">
        <f>IF('着順入力用'!$AL$5="","",VLOOKUP(C47,'着順入力用'!$AL$5:$AQ$107,5,FALSE))</f>
        <v>#VALUE!</v>
      </c>
      <c r="AI47" s="83" t="e">
        <f>IF('着順入力用'!$AL$5="","",VLOOKUP(C47,'着順入力用'!$AL$5:$AQ$107,6,FALSE))</f>
        <v>#VALUE!</v>
      </c>
      <c r="AJ47" s="86" t="e">
        <f>IF('着順入力用'!$AR$5="","",VLOOKUP(C47,'着順入力用'!$AR$5:$AW$107,2,FALSE))</f>
        <v>#VALUE!</v>
      </c>
      <c r="AK47" s="87" t="e">
        <f>IF('着順入力用'!$AR$5="","",VLOOKUP(C47,'着順入力用'!$AR$5:$AW$107,5,FALSE))</f>
        <v>#VALUE!</v>
      </c>
      <c r="AL47" s="83" t="e">
        <f>IF('着順入力用'!$AR$5="","",VLOOKUP(C47,'着順入力用'!$AR$5:$AW$107,6,FALSE))</f>
        <v>#VALUE!</v>
      </c>
      <c r="AM47" s="86" t="e">
        <f>IF('着順入力用'!$AX$5="","",VLOOKUP(C47,'着順入力用'!$AX$5:$BC$107,2,FALSE))</f>
        <v>#VALUE!</v>
      </c>
      <c r="AN47" s="87" t="e">
        <f>IF('着順入力用'!$AX$5="","",VLOOKUP(C47,'着順入力用'!$AX$5:$BC$107,5,FALSE))</f>
        <v>#VALUE!</v>
      </c>
      <c r="AO47" s="83" t="e">
        <f>IF('着順入力用'!$AX$5="","",VLOOKUP(C47,'着順入力用'!$AX$5:$BC$107,6,FALSE))</f>
        <v>#VALUE!</v>
      </c>
      <c r="AP47" s="86">
        <f>IF('着順入力用'!$BD$5="","",VLOOKUP(C47,'着順入力用'!$BD$5:$BI$107,2,FALSE))</f>
      </c>
      <c r="AQ47" s="87">
        <f>IF('着順入力用'!$BD$5="","",VLOOKUP(C47,'着順入力用'!$BD$5:$BI$107,5,FALSE))</f>
      </c>
      <c r="AR47" s="83">
        <f>IF('着順入力用'!$BD$5="","",VLOOKUP(C47,'着順入力用'!$BD$5:$BI$107,6,FALSE))</f>
      </c>
      <c r="AS47" s="84">
        <f>IF('着順入力用'!$BJ$5="","",VLOOKUP(C47,'着順入力用'!$BJ$5:$BO$107,2,FALSE))</f>
      </c>
      <c r="AT47" s="85">
        <f>IF('着順入力用'!$BJ$5="","",VLOOKUP(C47,'着順入力用'!$BJ$5:$BO$107,5,FALSE))</f>
      </c>
      <c r="AU47" s="82">
        <f>IF('着順入力用'!$BJ$5="","",VLOOKUP(C47,'着順入力用'!$BJ$5:$BO$107,6,FALSE))</f>
      </c>
      <c r="AV47" s="84">
        <f>IF('着順入力用'!$BP$5="","",VLOOKUP(C47,'着順入力用'!$BP$5:$BU$107,2,FALSE))</f>
      </c>
      <c r="AW47" s="85">
        <f>IF('着順入力用'!$BP$5="","",VLOOKUP(C47,'着順入力用'!$BP$5:$BU$107,5,FALSE))</f>
      </c>
      <c r="AX47" s="82">
        <f>IF('着順入力用'!$BP$5="","",VLOOKUP(C47,'着順入力用'!$BP$5:$BU$107,6,FALSE))</f>
      </c>
      <c r="AY47" s="14" t="e">
        <f t="shared" si="52"/>
        <v>#VALUE!</v>
      </c>
      <c r="AZ47" s="14"/>
      <c r="BA47" s="14" t="e">
        <f t="shared" si="53"/>
        <v>#VALUE!</v>
      </c>
      <c r="BB47" s="14" t="e">
        <f t="shared" si="54"/>
        <v>#VALUE!</v>
      </c>
      <c r="BC47" s="40" t="e">
        <f t="shared" si="55"/>
        <v>#VALUE!</v>
      </c>
      <c r="BD47" s="14" t="e">
        <f t="shared" si="56"/>
        <v>#VALUE!</v>
      </c>
      <c r="BE47" s="40" t="e">
        <f t="shared" si="57"/>
        <v>#VALUE!</v>
      </c>
      <c r="BF47" s="14" t="e">
        <f t="shared" si="58"/>
        <v>#VALUE!</v>
      </c>
      <c r="BG47" s="40" t="e">
        <f t="shared" si="59"/>
        <v>#VALUE!</v>
      </c>
      <c r="BH47" s="14" t="e">
        <f t="shared" si="60"/>
        <v>#VALUE!</v>
      </c>
      <c r="BI47" s="40" t="str">
        <f t="shared" si="61"/>
        <v> </v>
      </c>
      <c r="BJ47" s="40" t="e">
        <f>IF(BZ47&lt;($BY$4+1),CD47," ")</f>
        <v>#VALUE!</v>
      </c>
      <c r="BK47" s="40"/>
      <c r="BL47" s="14"/>
      <c r="BM47" s="40" t="e">
        <f t="shared" si="62"/>
        <v>#VALUE!</v>
      </c>
      <c r="BN47" s="14" t="e">
        <f t="shared" si="63"/>
        <v>#VALUE!</v>
      </c>
      <c r="BO47" s="89"/>
      <c r="BP47" s="16" t="e">
        <f t="shared" si="64"/>
        <v>#VALUE!</v>
      </c>
      <c r="BQ47" s="18" t="e">
        <f t="shared" si="65"/>
        <v>#VALUE!</v>
      </c>
      <c r="BR47" s="37"/>
      <c r="BS47" s="14" t="e">
        <f t="shared" si="66"/>
        <v>#VALUE!</v>
      </c>
      <c r="BT47" s="18" t="e">
        <f t="shared" si="67"/>
        <v>#VALUE!</v>
      </c>
      <c r="BU47" s="14" t="e">
        <f t="shared" si="68"/>
        <v>#VALUE!</v>
      </c>
      <c r="BV47" s="18" t="e">
        <f t="shared" si="69"/>
        <v>#VALUE!</v>
      </c>
      <c r="BW47" s="14" t="e">
        <f t="shared" si="70"/>
        <v>#VALUE!</v>
      </c>
      <c r="BX47" s="18" t="e">
        <f t="shared" si="71"/>
        <v>#VALUE!</v>
      </c>
      <c r="BY47" s="14">
        <v>1000</v>
      </c>
      <c r="BZ47" s="18" t="e">
        <f t="shared" si="72"/>
        <v>#VALUE!</v>
      </c>
      <c r="CA47" s="14" t="e">
        <f t="shared" si="76"/>
        <v>#VALUE!</v>
      </c>
      <c r="CB47" s="18" t="e">
        <f t="shared" si="73"/>
        <v>#VALUE!</v>
      </c>
      <c r="CC47" s="14" t="e">
        <f t="shared" si="74"/>
        <v>#VALUE!</v>
      </c>
      <c r="CD47" s="18" t="e">
        <f t="shared" si="75"/>
        <v>#VALUE!</v>
      </c>
    </row>
    <row r="48" spans="1:82" ht="18.75" customHeight="1" hidden="1">
      <c r="A48" s="72" t="e">
        <f t="shared" si="51"/>
        <v>#VALUE!</v>
      </c>
      <c r="B48" s="17">
        <v>43</v>
      </c>
      <c r="C48" s="94"/>
      <c r="D48" s="50"/>
      <c r="E48" s="50"/>
      <c r="F48" s="73"/>
      <c r="G48" s="68"/>
      <c r="H48" s="74"/>
      <c r="I48" s="47"/>
      <c r="J48" s="42"/>
      <c r="K48" s="17"/>
      <c r="L48" s="17"/>
      <c r="M48" s="68"/>
      <c r="N48" s="68"/>
      <c r="O48" s="86" t="e">
        <f>IF('着順入力用'!$B$5="","",VLOOKUP(C48,'着順入力用'!$B$5:$G$107,2,FALSE))</f>
        <v>#VALUE!</v>
      </c>
      <c r="P48" s="87" t="e">
        <f>IF('着順入力用'!$B$5="","",VLOOKUP(C48,'着順入力用'!$B$5:$G$107,5,FALSE))</f>
        <v>#VALUE!</v>
      </c>
      <c r="Q48" s="83" t="e">
        <f>IF('着順入力用'!$B$5="","",VLOOKUP(C48,'着順入力用'!$B$5:$G$107,6,FALSE))</f>
        <v>#VALUE!</v>
      </c>
      <c r="R48" s="86" t="e">
        <f>IF('着順入力用'!$H$5="","",VLOOKUP(C48,'着順入力用'!$H$5:$M$107,2,FALSE))</f>
        <v>#VALUE!</v>
      </c>
      <c r="S48" s="87" t="e">
        <f>IF('着順入力用'!$H$5="","",VLOOKUP(C48,'着順入力用'!$H$5:$M$107,5,FALSE))</f>
        <v>#VALUE!</v>
      </c>
      <c r="T48" s="83" t="e">
        <f>IF('着順入力用'!$H$5="","",VLOOKUP(C48,'着順入力用'!$H$5:$M$107,6,FALSE))</f>
        <v>#VALUE!</v>
      </c>
      <c r="U48" s="86" t="e">
        <f>IF('着順入力用'!$N$5="","",VLOOKUP(C48,'着順入力用'!$N$5:$S$107,2,FALSE))</f>
        <v>#VALUE!</v>
      </c>
      <c r="V48" s="87" t="e">
        <f>IF('着順入力用'!$N$5="","",VLOOKUP(C48,'着順入力用'!$N$5:$S$107,5,FALSE))</f>
        <v>#VALUE!</v>
      </c>
      <c r="W48" s="83" t="e">
        <f>IF('着順入力用'!$N$5="","",VLOOKUP(C48,'着順入力用'!$N$5:$S$107,6,FALSE))</f>
        <v>#VALUE!</v>
      </c>
      <c r="X48" s="86" t="e">
        <f>IF('着順入力用'!$T$5="","",VLOOKUP(C48,'着順入力用'!$T$5:$Y$107,2,FALSE))</f>
        <v>#VALUE!</v>
      </c>
      <c r="Y48" s="87" t="e">
        <f>IF('着順入力用'!$T$5="","",VLOOKUP(C48,'着順入力用'!$T$5:$Y$107,5,FALSE))</f>
        <v>#VALUE!</v>
      </c>
      <c r="Z48" s="83" t="e">
        <f>IF('着順入力用'!$T$5="","",VLOOKUP(C48,'着順入力用'!$T$5:$Y$107,6,FALSE))</f>
        <v>#VALUE!</v>
      </c>
      <c r="AA48" s="86" t="e">
        <f>IF('着順入力用'!$Z$5="","",VLOOKUP(C48,'着順入力用'!$Z$5:$AE$107,2,FALSE))</f>
        <v>#VALUE!</v>
      </c>
      <c r="AB48" s="87" t="e">
        <f>IF('着順入力用'!$Z$5="","",VLOOKUP(C48,'着順入力用'!$Z$5:$AE$107,5,FALSE))</f>
        <v>#VALUE!</v>
      </c>
      <c r="AC48" s="83" t="e">
        <f>IF('着順入力用'!$Z$5="","",VLOOKUP(C48,'着順入力用'!$Z$5:$AE$107,6,FALSE))</f>
        <v>#VALUE!</v>
      </c>
      <c r="AD48" s="86" t="e">
        <f>IF('着順入力用'!$AF$5="","",VLOOKUP(C48,'着順入力用'!$AF$5:$AK$107,2,FALSE))</f>
        <v>#VALUE!</v>
      </c>
      <c r="AE48" s="87" t="e">
        <f>IF('着順入力用'!$AF$5="","",VLOOKUP(C48,'着順入力用'!$AF$5:$AK$107,5,FALSE))</f>
        <v>#VALUE!</v>
      </c>
      <c r="AF48" s="83" t="e">
        <f>IF('着順入力用'!$AF$5="","",VLOOKUP(C48,'着順入力用'!$AF$5:$AK$107,6,FALSE))</f>
        <v>#VALUE!</v>
      </c>
      <c r="AG48" s="86" t="e">
        <f>IF('着順入力用'!$AL$5="","",VLOOKUP(C48,'着順入力用'!$AL$5:$AQ$107,2,FALSE))</f>
        <v>#VALUE!</v>
      </c>
      <c r="AH48" s="87" t="e">
        <f>IF('着順入力用'!$AL$5="","",VLOOKUP(C48,'着順入力用'!$AL$5:$AQ$107,5,FALSE))</f>
        <v>#VALUE!</v>
      </c>
      <c r="AI48" s="83" t="e">
        <f>IF('着順入力用'!$AL$5="","",VLOOKUP(C48,'着順入力用'!$AL$5:$AQ$107,6,FALSE))</f>
        <v>#VALUE!</v>
      </c>
      <c r="AJ48" s="86" t="e">
        <f>IF('着順入力用'!$AR$5="","",VLOOKUP(C48,'着順入力用'!$AR$5:$AW$107,2,FALSE))</f>
        <v>#VALUE!</v>
      </c>
      <c r="AK48" s="87" t="e">
        <f>IF('着順入力用'!$AR$5="","",VLOOKUP(C48,'着順入力用'!$AR$5:$AW$107,5,FALSE))</f>
        <v>#VALUE!</v>
      </c>
      <c r="AL48" s="83" t="e">
        <f>IF('着順入力用'!$AR$5="","",VLOOKUP(C48,'着順入力用'!$AR$5:$AW$107,6,FALSE))</f>
        <v>#VALUE!</v>
      </c>
      <c r="AM48" s="86" t="e">
        <f>IF('着順入力用'!$AX$5="","",VLOOKUP(C48,'着順入力用'!$AX$5:$BC$107,2,FALSE))</f>
        <v>#VALUE!</v>
      </c>
      <c r="AN48" s="87" t="e">
        <f>IF('着順入力用'!$AX$5="","",VLOOKUP(C48,'着順入力用'!$AX$5:$BC$107,5,FALSE))</f>
        <v>#VALUE!</v>
      </c>
      <c r="AO48" s="83" t="e">
        <f>IF('着順入力用'!$AX$5="","",VLOOKUP(C48,'着順入力用'!$AX$5:$BC$107,6,FALSE))</f>
        <v>#VALUE!</v>
      </c>
      <c r="AP48" s="86">
        <f>IF('着順入力用'!$BD$5="","",VLOOKUP(C48,'着順入力用'!$BD$5:$BI$107,2,FALSE))</f>
      </c>
      <c r="AQ48" s="87">
        <f>IF('着順入力用'!$BD$5="","",VLOOKUP(C48,'着順入力用'!$BD$5:$BI$107,5,FALSE))</f>
      </c>
      <c r="AR48" s="83">
        <f>IF('着順入力用'!$BD$5="","",VLOOKUP(C48,'着順入力用'!$BD$5:$BI$107,6,FALSE))</f>
      </c>
      <c r="AS48" s="84">
        <f>IF('着順入力用'!$BJ$5="","",VLOOKUP(C48,'着順入力用'!$BJ$5:$BO$107,2,FALSE))</f>
      </c>
      <c r="AT48" s="85">
        <f>IF('着順入力用'!$BJ$5="","",VLOOKUP(C48,'着順入力用'!$BJ$5:$BO$107,5,FALSE))</f>
      </c>
      <c r="AU48" s="82">
        <f>IF('着順入力用'!$BJ$5="","",VLOOKUP(C48,'着順入力用'!$BJ$5:$BO$107,6,FALSE))</f>
      </c>
      <c r="AV48" s="84">
        <f>IF('着順入力用'!$BP$5="","",VLOOKUP(C48,'着順入力用'!$BP$5:$BU$107,2,FALSE))</f>
      </c>
      <c r="AW48" s="85">
        <f>IF('着順入力用'!$BP$5="","",VLOOKUP(C48,'着順入力用'!$BP$5:$BU$107,5,FALSE))</f>
      </c>
      <c r="AX48" s="82">
        <f>IF('着順入力用'!$BP$5="","",VLOOKUP(C48,'着順入力用'!$BP$5:$BU$107,6,FALSE))</f>
      </c>
      <c r="AY48" s="14" t="e">
        <f t="shared" si="52"/>
        <v>#VALUE!</v>
      </c>
      <c r="AZ48" s="14"/>
      <c r="BA48" s="14" t="e">
        <f t="shared" si="53"/>
        <v>#VALUE!</v>
      </c>
      <c r="BB48" s="14" t="e">
        <f t="shared" si="54"/>
        <v>#VALUE!</v>
      </c>
      <c r="BC48" s="40" t="e">
        <f t="shared" si="55"/>
        <v>#VALUE!</v>
      </c>
      <c r="BD48" s="14" t="e">
        <f t="shared" si="56"/>
        <v>#VALUE!</v>
      </c>
      <c r="BE48" s="40" t="e">
        <f t="shared" si="57"/>
        <v>#VALUE!</v>
      </c>
      <c r="BF48" s="14" t="e">
        <f t="shared" si="58"/>
        <v>#VALUE!</v>
      </c>
      <c r="BG48" s="40" t="e">
        <f t="shared" si="59"/>
        <v>#VALUE!</v>
      </c>
      <c r="BH48" s="14" t="e">
        <f t="shared" si="60"/>
        <v>#VALUE!</v>
      </c>
      <c r="BI48" s="40" t="e">
        <f t="shared" si="61"/>
        <v>#VALUE!</v>
      </c>
      <c r="BJ48" s="40" t="e">
        <f>BZ48</f>
        <v>#VALUE!</v>
      </c>
      <c r="BK48" s="40"/>
      <c r="BL48" s="14"/>
      <c r="BM48" s="40" t="e">
        <f t="shared" si="62"/>
        <v>#VALUE!</v>
      </c>
      <c r="BN48" s="14" t="e">
        <f t="shared" si="63"/>
        <v>#VALUE!</v>
      </c>
      <c r="BO48" s="89"/>
      <c r="BP48" s="16" t="e">
        <f t="shared" si="64"/>
        <v>#VALUE!</v>
      </c>
      <c r="BQ48" s="18" t="e">
        <f t="shared" si="65"/>
        <v>#VALUE!</v>
      </c>
      <c r="BR48" s="37"/>
      <c r="BS48" s="14" t="e">
        <f t="shared" si="66"/>
        <v>#VALUE!</v>
      </c>
      <c r="BT48" s="18" t="e">
        <f t="shared" si="67"/>
        <v>#VALUE!</v>
      </c>
      <c r="BU48" s="14" t="e">
        <f t="shared" si="68"/>
        <v>#VALUE!</v>
      </c>
      <c r="BV48" s="18" t="e">
        <f t="shared" si="69"/>
        <v>#VALUE!</v>
      </c>
      <c r="BW48" s="14" t="e">
        <f t="shared" si="70"/>
        <v>#VALUE!</v>
      </c>
      <c r="BX48" s="18" t="e">
        <f t="shared" si="71"/>
        <v>#VALUE!</v>
      </c>
      <c r="BY48" s="14" t="e">
        <f>IF(M48=$BY$5,BA48,1000)</f>
        <v>#VALUE!</v>
      </c>
      <c r="BZ48" s="18" t="e">
        <f t="shared" si="72"/>
        <v>#VALUE!</v>
      </c>
      <c r="CA48" s="14" t="e">
        <f t="shared" si="76"/>
        <v>#VALUE!</v>
      </c>
      <c r="CB48" s="18" t="e">
        <f t="shared" si="73"/>
        <v>#VALUE!</v>
      </c>
      <c r="CC48" s="14" t="e">
        <f t="shared" si="74"/>
        <v>#VALUE!</v>
      </c>
      <c r="CD48" s="18" t="e">
        <f t="shared" si="75"/>
        <v>#VALUE!</v>
      </c>
    </row>
    <row r="49" spans="1:82" ht="18.75" customHeight="1" hidden="1">
      <c r="A49" s="72" t="e">
        <f t="shared" si="51"/>
        <v>#VALUE!</v>
      </c>
      <c r="B49" s="17">
        <v>44</v>
      </c>
      <c r="C49" s="94"/>
      <c r="D49" s="50"/>
      <c r="E49" s="50"/>
      <c r="F49" s="73"/>
      <c r="G49" s="68"/>
      <c r="H49" s="74"/>
      <c r="I49" s="47"/>
      <c r="J49" s="42"/>
      <c r="K49" s="17"/>
      <c r="L49" s="17"/>
      <c r="M49" s="68"/>
      <c r="N49" s="68"/>
      <c r="O49" s="86" t="e">
        <f>IF('着順入力用'!$B$5="","",VLOOKUP(C49,'着順入力用'!$B$5:$G$107,2,FALSE))</f>
        <v>#VALUE!</v>
      </c>
      <c r="P49" s="87" t="e">
        <f>IF('着順入力用'!$B$5="","",VLOOKUP(C49,'着順入力用'!$B$5:$G$107,5,FALSE))</f>
        <v>#VALUE!</v>
      </c>
      <c r="Q49" s="83" t="e">
        <f>IF('着順入力用'!$B$5="","",VLOOKUP(C49,'着順入力用'!$B$5:$G$107,6,FALSE))</f>
        <v>#VALUE!</v>
      </c>
      <c r="R49" s="86" t="e">
        <f>IF('着順入力用'!$H$5="","",VLOOKUP(C49,'着順入力用'!$H$5:$M$107,2,FALSE))</f>
        <v>#VALUE!</v>
      </c>
      <c r="S49" s="87" t="e">
        <f>IF('着順入力用'!$H$5="","",VLOOKUP(C49,'着順入力用'!$H$5:$M$107,5,FALSE))</f>
        <v>#VALUE!</v>
      </c>
      <c r="T49" s="83" t="e">
        <f>IF('着順入力用'!$H$5="","",VLOOKUP(C49,'着順入力用'!$H$5:$M$107,6,FALSE))</f>
        <v>#VALUE!</v>
      </c>
      <c r="U49" s="86" t="e">
        <f>IF('着順入力用'!$N$5="","",VLOOKUP(C49,'着順入力用'!$N$5:$S$107,2,FALSE))</f>
        <v>#VALUE!</v>
      </c>
      <c r="V49" s="87" t="e">
        <f>IF('着順入力用'!$N$5="","",VLOOKUP(C49,'着順入力用'!$N$5:$S$107,5,FALSE))</f>
        <v>#VALUE!</v>
      </c>
      <c r="W49" s="83" t="e">
        <f>IF('着順入力用'!$N$5="","",VLOOKUP(C49,'着順入力用'!$N$5:$S$107,6,FALSE))</f>
        <v>#VALUE!</v>
      </c>
      <c r="X49" s="86" t="e">
        <f>IF('着順入力用'!$T$5="","",VLOOKUP(C49,'着順入力用'!$T$5:$Y$107,2,FALSE))</f>
        <v>#VALUE!</v>
      </c>
      <c r="Y49" s="87" t="e">
        <f>IF('着順入力用'!$T$5="","",VLOOKUP(C49,'着順入力用'!$T$5:$Y$107,5,FALSE))</f>
        <v>#VALUE!</v>
      </c>
      <c r="Z49" s="83" t="e">
        <f>IF('着順入力用'!$T$5="","",VLOOKUP(C49,'着順入力用'!$T$5:$Y$107,6,FALSE))</f>
        <v>#VALUE!</v>
      </c>
      <c r="AA49" s="86" t="e">
        <f>IF('着順入力用'!$Z$5="","",VLOOKUP(C49,'着順入力用'!$Z$5:$AE$107,2,FALSE))</f>
        <v>#VALUE!</v>
      </c>
      <c r="AB49" s="87" t="e">
        <f>IF('着順入力用'!$Z$5="","",VLOOKUP(C49,'着順入力用'!$Z$5:$AE$107,5,FALSE))</f>
        <v>#VALUE!</v>
      </c>
      <c r="AC49" s="83" t="e">
        <f>IF('着順入力用'!$Z$5="","",VLOOKUP(C49,'着順入力用'!$Z$5:$AE$107,6,FALSE))</f>
        <v>#VALUE!</v>
      </c>
      <c r="AD49" s="86" t="e">
        <f>IF('着順入力用'!$AF$5="","",VLOOKUP(C49,'着順入力用'!$AF$5:$AK$107,2,FALSE))</f>
        <v>#VALUE!</v>
      </c>
      <c r="AE49" s="87" t="e">
        <f>IF('着順入力用'!$AF$5="","",VLOOKUP(C49,'着順入力用'!$AF$5:$AK$107,5,FALSE))</f>
        <v>#VALUE!</v>
      </c>
      <c r="AF49" s="83" t="e">
        <f>IF('着順入力用'!$AF$5="","",VLOOKUP(C49,'着順入力用'!$AF$5:$AK$107,6,FALSE))</f>
        <v>#VALUE!</v>
      </c>
      <c r="AG49" s="86" t="e">
        <f>IF('着順入力用'!$AL$5="","",VLOOKUP(C49,'着順入力用'!$AL$5:$AQ$107,2,FALSE))</f>
        <v>#VALUE!</v>
      </c>
      <c r="AH49" s="87" t="e">
        <f>IF('着順入力用'!$AL$5="","",VLOOKUP(C49,'着順入力用'!$AL$5:$AQ$107,5,FALSE))</f>
        <v>#VALUE!</v>
      </c>
      <c r="AI49" s="83" t="e">
        <f>IF('着順入力用'!$AL$5="","",VLOOKUP(C49,'着順入力用'!$AL$5:$AQ$107,6,FALSE))</f>
        <v>#VALUE!</v>
      </c>
      <c r="AJ49" s="86" t="e">
        <f>IF('着順入力用'!$AR$5="","",VLOOKUP(C49,'着順入力用'!$AR$5:$AW$107,2,FALSE))</f>
        <v>#VALUE!</v>
      </c>
      <c r="AK49" s="87" t="e">
        <f>IF('着順入力用'!$AR$5="","",VLOOKUP(C49,'着順入力用'!$AR$5:$AW$107,5,FALSE))</f>
        <v>#VALUE!</v>
      </c>
      <c r="AL49" s="83" t="e">
        <f>IF('着順入力用'!$AR$5="","",VLOOKUP(C49,'着順入力用'!$AR$5:$AW$107,6,FALSE))</f>
        <v>#VALUE!</v>
      </c>
      <c r="AM49" s="86" t="e">
        <f>IF('着順入力用'!$AX$5="","",VLOOKUP(C49,'着順入力用'!$AX$5:$BC$107,2,FALSE))</f>
        <v>#VALUE!</v>
      </c>
      <c r="AN49" s="87" t="e">
        <f>IF('着順入力用'!$AX$5="","",VLOOKUP(C49,'着順入力用'!$AX$5:$BC$107,5,FALSE))</f>
        <v>#VALUE!</v>
      </c>
      <c r="AO49" s="83" t="e">
        <f>IF('着順入力用'!$AX$5="","",VLOOKUP(C49,'着順入力用'!$AX$5:$BC$107,6,FALSE))</f>
        <v>#VALUE!</v>
      </c>
      <c r="AP49" s="86">
        <f>IF('着順入力用'!$BD$5="","",VLOOKUP(C49,'着順入力用'!$BD$5:$BI$107,2,FALSE))</f>
      </c>
      <c r="AQ49" s="87">
        <f>IF('着順入力用'!$BD$5="","",VLOOKUP(C49,'着順入力用'!$BD$5:$BI$107,5,FALSE))</f>
      </c>
      <c r="AR49" s="83">
        <f>IF('着順入力用'!$BD$5="","",VLOOKUP(C49,'着順入力用'!$BD$5:$BI$107,6,FALSE))</f>
      </c>
      <c r="AS49" s="84">
        <f>IF('着順入力用'!$BJ$5="","",VLOOKUP(C49,'着順入力用'!$BJ$5:$BO$107,2,FALSE))</f>
      </c>
      <c r="AT49" s="85">
        <f>IF('着順入力用'!$BJ$5="","",VLOOKUP(C49,'着順入力用'!$BJ$5:$BO$107,5,FALSE))</f>
      </c>
      <c r="AU49" s="82">
        <f>IF('着順入力用'!$BJ$5="","",VLOOKUP(C49,'着順入力用'!$BJ$5:$BO$107,6,FALSE))</f>
      </c>
      <c r="AV49" s="84">
        <f>IF('着順入力用'!$BP$5="","",VLOOKUP(C49,'着順入力用'!$BP$5:$BU$107,2,FALSE))</f>
      </c>
      <c r="AW49" s="85">
        <f>IF('着順入力用'!$BP$5="","",VLOOKUP(C49,'着順入力用'!$BP$5:$BU$107,5,FALSE))</f>
      </c>
      <c r="AX49" s="82">
        <f>IF('着順入力用'!$BP$5="","",VLOOKUP(C49,'着順入力用'!$BP$5:$BU$107,6,FALSE))</f>
      </c>
      <c r="AY49" s="14" t="e">
        <f t="shared" si="52"/>
        <v>#VALUE!</v>
      </c>
      <c r="AZ49" s="14"/>
      <c r="BA49" s="14" t="e">
        <f t="shared" si="53"/>
        <v>#VALUE!</v>
      </c>
      <c r="BB49" s="14" t="e">
        <f t="shared" si="54"/>
        <v>#VALUE!</v>
      </c>
      <c r="BC49" s="40" t="e">
        <f t="shared" si="55"/>
        <v>#VALUE!</v>
      </c>
      <c r="BD49" s="14" t="e">
        <f t="shared" si="56"/>
        <v>#VALUE!</v>
      </c>
      <c r="BE49" s="40" t="e">
        <f t="shared" si="57"/>
        <v>#VALUE!</v>
      </c>
      <c r="BF49" s="14" t="e">
        <f t="shared" si="58"/>
        <v>#VALUE!</v>
      </c>
      <c r="BG49" s="40" t="e">
        <f t="shared" si="59"/>
        <v>#VALUE!</v>
      </c>
      <c r="BH49" s="14" t="e">
        <f t="shared" si="60"/>
        <v>#VALUE!</v>
      </c>
      <c r="BI49" s="40" t="e">
        <f t="shared" si="61"/>
        <v>#VALUE!</v>
      </c>
      <c r="BJ49" s="40" t="e">
        <f>BZ49</f>
        <v>#VALUE!</v>
      </c>
      <c r="BK49" s="40"/>
      <c r="BL49" s="14"/>
      <c r="BM49" s="40" t="e">
        <f t="shared" si="62"/>
        <v>#VALUE!</v>
      </c>
      <c r="BN49" s="14" t="e">
        <f t="shared" si="63"/>
        <v>#VALUE!</v>
      </c>
      <c r="BO49" s="89"/>
      <c r="BP49" s="16" t="e">
        <f t="shared" si="64"/>
        <v>#VALUE!</v>
      </c>
      <c r="BQ49" s="18" t="e">
        <f t="shared" si="65"/>
        <v>#VALUE!</v>
      </c>
      <c r="BR49" s="37"/>
      <c r="BS49" s="14" t="e">
        <f t="shared" si="66"/>
        <v>#VALUE!</v>
      </c>
      <c r="BT49" s="18" t="e">
        <f t="shared" si="67"/>
        <v>#VALUE!</v>
      </c>
      <c r="BU49" s="14" t="e">
        <f t="shared" si="68"/>
        <v>#VALUE!</v>
      </c>
      <c r="BV49" s="18" t="e">
        <f t="shared" si="69"/>
        <v>#VALUE!</v>
      </c>
      <c r="BW49" s="14" t="e">
        <f t="shared" si="70"/>
        <v>#VALUE!</v>
      </c>
      <c r="BX49" s="18" t="e">
        <f t="shared" si="71"/>
        <v>#VALUE!</v>
      </c>
      <c r="BY49" s="14" t="e">
        <f>IF(M49=$BY$5,BA49,1000)</f>
        <v>#VALUE!</v>
      </c>
      <c r="BZ49" s="18" t="e">
        <f t="shared" si="72"/>
        <v>#VALUE!</v>
      </c>
      <c r="CA49" s="14" t="e">
        <f t="shared" si="76"/>
        <v>#VALUE!</v>
      </c>
      <c r="CB49" s="18" t="e">
        <f t="shared" si="73"/>
        <v>#VALUE!</v>
      </c>
      <c r="CC49" s="14" t="e">
        <f t="shared" si="74"/>
        <v>#VALUE!</v>
      </c>
      <c r="CD49" s="18" t="e">
        <f t="shared" si="75"/>
        <v>#VALUE!</v>
      </c>
    </row>
    <row r="50" spans="1:82" ht="18.75" customHeight="1" hidden="1">
      <c r="A50" s="72" t="e">
        <f t="shared" si="51"/>
        <v>#VALUE!</v>
      </c>
      <c r="B50" s="17">
        <v>45</v>
      </c>
      <c r="C50" s="94"/>
      <c r="D50" s="50"/>
      <c r="E50" s="50"/>
      <c r="F50" s="73"/>
      <c r="G50" s="68"/>
      <c r="H50" s="74"/>
      <c r="I50" s="47"/>
      <c r="J50" s="42"/>
      <c r="K50" s="17"/>
      <c r="L50" s="17"/>
      <c r="M50" s="68"/>
      <c r="N50" s="68"/>
      <c r="O50" s="86" t="e">
        <f>IF('着順入力用'!$B$5="","",VLOOKUP(C50,'着順入力用'!$B$5:$G$107,2,FALSE))</f>
        <v>#VALUE!</v>
      </c>
      <c r="P50" s="87" t="e">
        <f>IF('着順入力用'!$B$5="","",VLOOKUP(C50,'着順入力用'!$B$5:$G$107,5,FALSE))</f>
        <v>#VALUE!</v>
      </c>
      <c r="Q50" s="83" t="e">
        <f>IF('着順入力用'!$B$5="","",VLOOKUP(C50,'着順入力用'!$B$5:$G$107,6,FALSE))</f>
        <v>#VALUE!</v>
      </c>
      <c r="R50" s="86" t="e">
        <f>IF('着順入力用'!$H$5="","",VLOOKUP(C50,'着順入力用'!$H$5:$M$107,2,FALSE))</f>
        <v>#VALUE!</v>
      </c>
      <c r="S50" s="87" t="e">
        <f>IF('着順入力用'!$H$5="","",VLOOKUP(C50,'着順入力用'!$H$5:$M$107,5,FALSE))</f>
        <v>#VALUE!</v>
      </c>
      <c r="T50" s="83" t="e">
        <f>IF('着順入力用'!$H$5="","",VLOOKUP(C50,'着順入力用'!$H$5:$M$107,6,FALSE))</f>
        <v>#VALUE!</v>
      </c>
      <c r="U50" s="86" t="e">
        <f>IF('着順入力用'!$N$5="","",VLOOKUP(C50,'着順入力用'!$N$5:$S$107,2,FALSE))</f>
        <v>#VALUE!</v>
      </c>
      <c r="V50" s="87" t="e">
        <f>IF('着順入力用'!$N$5="","",VLOOKUP(C50,'着順入力用'!$N$5:$S$107,5,FALSE))</f>
        <v>#VALUE!</v>
      </c>
      <c r="W50" s="83" t="e">
        <f>IF('着順入力用'!$N$5="","",VLOOKUP(C50,'着順入力用'!$N$5:$S$107,6,FALSE))</f>
        <v>#VALUE!</v>
      </c>
      <c r="X50" s="86" t="e">
        <f>IF('着順入力用'!$T$5="","",VLOOKUP(C50,'着順入力用'!$T$5:$Y$107,2,FALSE))</f>
        <v>#VALUE!</v>
      </c>
      <c r="Y50" s="87" t="e">
        <f>IF('着順入力用'!$T$5="","",VLOOKUP(C50,'着順入力用'!$T$5:$Y$107,5,FALSE))</f>
        <v>#VALUE!</v>
      </c>
      <c r="Z50" s="83" t="e">
        <f>IF('着順入力用'!$T$5="","",VLOOKUP(C50,'着順入力用'!$T$5:$Y$107,6,FALSE))</f>
        <v>#VALUE!</v>
      </c>
      <c r="AA50" s="86" t="e">
        <f>IF('着順入力用'!$Z$5="","",VLOOKUP(C50,'着順入力用'!$Z$5:$AE$107,2,FALSE))</f>
        <v>#VALUE!</v>
      </c>
      <c r="AB50" s="87" t="e">
        <f>IF('着順入力用'!$Z$5="","",VLOOKUP(C50,'着順入力用'!$Z$5:$AE$107,5,FALSE))</f>
        <v>#VALUE!</v>
      </c>
      <c r="AC50" s="83" t="e">
        <f>IF('着順入力用'!$Z$5="","",VLOOKUP(C50,'着順入力用'!$Z$5:$AE$107,6,FALSE))</f>
        <v>#VALUE!</v>
      </c>
      <c r="AD50" s="86" t="e">
        <f>IF('着順入力用'!$AF$5="","",VLOOKUP(C50,'着順入力用'!$AF$5:$AK$107,2,FALSE))</f>
        <v>#VALUE!</v>
      </c>
      <c r="AE50" s="87" t="e">
        <f>IF('着順入力用'!$AF$5="","",VLOOKUP(C50,'着順入力用'!$AF$5:$AK$107,5,FALSE))</f>
        <v>#VALUE!</v>
      </c>
      <c r="AF50" s="83" t="e">
        <f>IF('着順入力用'!$AF$5="","",VLOOKUP(C50,'着順入力用'!$AF$5:$AK$107,6,FALSE))</f>
        <v>#VALUE!</v>
      </c>
      <c r="AG50" s="86" t="e">
        <f>IF('着順入力用'!$AL$5="","",VLOOKUP(C50,'着順入力用'!$AL$5:$AQ$107,2,FALSE))</f>
        <v>#VALUE!</v>
      </c>
      <c r="AH50" s="87" t="e">
        <f>IF('着順入力用'!$AL$5="","",VLOOKUP(C50,'着順入力用'!$AL$5:$AQ$107,5,FALSE))</f>
        <v>#VALUE!</v>
      </c>
      <c r="AI50" s="83" t="e">
        <f>IF('着順入力用'!$AL$5="","",VLOOKUP(C50,'着順入力用'!$AL$5:$AQ$107,6,FALSE))</f>
        <v>#VALUE!</v>
      </c>
      <c r="AJ50" s="86" t="e">
        <f>IF('着順入力用'!$AR$5="","",VLOOKUP(C50,'着順入力用'!$AR$5:$AW$107,2,FALSE))</f>
        <v>#VALUE!</v>
      </c>
      <c r="AK50" s="87" t="e">
        <f>IF('着順入力用'!$AR$5="","",VLOOKUP(C50,'着順入力用'!$AR$5:$AW$107,5,FALSE))</f>
        <v>#VALUE!</v>
      </c>
      <c r="AL50" s="83" t="e">
        <f>IF('着順入力用'!$AR$5="","",VLOOKUP(C50,'着順入力用'!$AR$5:$AW$107,6,FALSE))</f>
        <v>#VALUE!</v>
      </c>
      <c r="AM50" s="86" t="e">
        <f>IF('着順入力用'!$AX$5="","",VLOOKUP(C50,'着順入力用'!$AX$5:$BC$107,2,FALSE))</f>
        <v>#VALUE!</v>
      </c>
      <c r="AN50" s="87" t="e">
        <f>IF('着順入力用'!$AX$5="","",VLOOKUP(C50,'着順入力用'!$AX$5:$BC$107,5,FALSE))</f>
        <v>#VALUE!</v>
      </c>
      <c r="AO50" s="83" t="e">
        <f>IF('着順入力用'!$AX$5="","",VLOOKUP(C50,'着順入力用'!$AX$5:$BC$107,6,FALSE))</f>
        <v>#VALUE!</v>
      </c>
      <c r="AP50" s="86">
        <f>IF('着順入力用'!$BD$5="","",VLOOKUP(C50,'着順入力用'!$BD$5:$BI$107,2,FALSE))</f>
      </c>
      <c r="AQ50" s="87">
        <f>IF('着順入力用'!$BD$5="","",VLOOKUP(C50,'着順入力用'!$BD$5:$BI$107,5,FALSE))</f>
      </c>
      <c r="AR50" s="83">
        <f>IF('着順入力用'!$BD$5="","",VLOOKUP(C50,'着順入力用'!$BD$5:$BI$107,6,FALSE))</f>
      </c>
      <c r="AS50" s="84">
        <f>IF('着順入力用'!$BJ$5="","",VLOOKUP(C50,'着順入力用'!$BJ$5:$BO$107,2,FALSE))</f>
      </c>
      <c r="AT50" s="85">
        <f>IF('着順入力用'!$BJ$5="","",VLOOKUP(C50,'着順入力用'!$BJ$5:$BO$107,5,FALSE))</f>
      </c>
      <c r="AU50" s="82">
        <f>IF('着順入力用'!$BJ$5="","",VLOOKUP(C50,'着順入力用'!$BJ$5:$BO$107,6,FALSE))</f>
      </c>
      <c r="AV50" s="84">
        <f>IF('着順入力用'!$BP$5="","",VLOOKUP(C50,'着順入力用'!$BP$5:$BU$107,2,FALSE))</f>
      </c>
      <c r="AW50" s="85">
        <f>IF('着順入力用'!$BP$5="","",VLOOKUP(C50,'着順入力用'!$BP$5:$BU$107,5,FALSE))</f>
      </c>
      <c r="AX50" s="82">
        <f>IF('着順入力用'!$BP$5="","",VLOOKUP(C50,'着順入力用'!$BP$5:$BU$107,6,FALSE))</f>
      </c>
      <c r="AY50" s="14" t="e">
        <f t="shared" si="52"/>
        <v>#VALUE!</v>
      </c>
      <c r="AZ50" s="14"/>
      <c r="BA50" s="14" t="e">
        <f t="shared" si="53"/>
        <v>#VALUE!</v>
      </c>
      <c r="BB50" s="14" t="e">
        <f t="shared" si="54"/>
        <v>#VALUE!</v>
      </c>
      <c r="BC50" s="40" t="e">
        <f t="shared" si="55"/>
        <v>#VALUE!</v>
      </c>
      <c r="BD50" s="14" t="e">
        <f t="shared" si="56"/>
        <v>#VALUE!</v>
      </c>
      <c r="BE50" s="40" t="e">
        <f t="shared" si="57"/>
        <v>#VALUE!</v>
      </c>
      <c r="BF50" s="14" t="e">
        <f t="shared" si="58"/>
        <v>#VALUE!</v>
      </c>
      <c r="BG50" s="40" t="e">
        <f t="shared" si="59"/>
        <v>#VALUE!</v>
      </c>
      <c r="BH50" s="14" t="e">
        <f t="shared" si="60"/>
        <v>#VALUE!</v>
      </c>
      <c r="BI50" s="40" t="str">
        <f t="shared" si="61"/>
        <v> </v>
      </c>
      <c r="BJ50" s="40" t="e">
        <f>IF(BZ50&lt;($BY$4+1),CD50," ")</f>
        <v>#VALUE!</v>
      </c>
      <c r="BK50" s="40"/>
      <c r="BL50" s="14"/>
      <c r="BM50" s="40" t="e">
        <f t="shared" si="62"/>
        <v>#VALUE!</v>
      </c>
      <c r="BN50" s="14" t="e">
        <f t="shared" si="63"/>
        <v>#VALUE!</v>
      </c>
      <c r="BO50" s="89"/>
      <c r="BP50" s="16" t="e">
        <f t="shared" si="64"/>
        <v>#VALUE!</v>
      </c>
      <c r="BQ50" s="18" t="e">
        <f t="shared" si="65"/>
        <v>#VALUE!</v>
      </c>
      <c r="BR50" s="37"/>
      <c r="BS50" s="14" t="e">
        <f t="shared" si="66"/>
        <v>#VALUE!</v>
      </c>
      <c r="BT50" s="18" t="e">
        <f t="shared" si="67"/>
        <v>#VALUE!</v>
      </c>
      <c r="BU50" s="14" t="e">
        <f t="shared" si="68"/>
        <v>#VALUE!</v>
      </c>
      <c r="BV50" s="18" t="e">
        <f t="shared" si="69"/>
        <v>#VALUE!</v>
      </c>
      <c r="BW50" s="14" t="e">
        <f t="shared" si="70"/>
        <v>#VALUE!</v>
      </c>
      <c r="BX50" s="18" t="e">
        <f t="shared" si="71"/>
        <v>#VALUE!</v>
      </c>
      <c r="BY50" s="14">
        <v>1000</v>
      </c>
      <c r="BZ50" s="18" t="e">
        <f t="shared" si="72"/>
        <v>#VALUE!</v>
      </c>
      <c r="CA50" s="14" t="e">
        <f t="shared" si="76"/>
        <v>#VALUE!</v>
      </c>
      <c r="CB50" s="18" t="e">
        <f t="shared" si="73"/>
        <v>#VALUE!</v>
      </c>
      <c r="CC50" s="14" t="e">
        <f t="shared" si="74"/>
        <v>#VALUE!</v>
      </c>
      <c r="CD50" s="18" t="e">
        <f t="shared" si="75"/>
        <v>#VALUE!</v>
      </c>
    </row>
    <row r="51" spans="1:82" ht="18.75" customHeight="1" hidden="1">
      <c r="A51" s="72" t="e">
        <f t="shared" si="51"/>
        <v>#VALUE!</v>
      </c>
      <c r="B51" s="17">
        <v>46</v>
      </c>
      <c r="C51" s="94"/>
      <c r="D51" s="50"/>
      <c r="E51" s="50"/>
      <c r="F51" s="73"/>
      <c r="G51" s="68"/>
      <c r="H51" s="74"/>
      <c r="I51" s="47"/>
      <c r="J51" s="42"/>
      <c r="K51" s="17"/>
      <c r="L51" s="17"/>
      <c r="M51" s="68"/>
      <c r="N51" s="68"/>
      <c r="O51" s="86" t="e">
        <f>IF('着順入力用'!$B$5="","",VLOOKUP(C51,'着順入力用'!$B$5:$G$107,2,FALSE))</f>
        <v>#VALUE!</v>
      </c>
      <c r="P51" s="87" t="e">
        <f>IF('着順入力用'!$B$5="","",VLOOKUP(C51,'着順入力用'!$B$5:$G$107,5,FALSE))</f>
        <v>#VALUE!</v>
      </c>
      <c r="Q51" s="83" t="e">
        <f>IF('着順入力用'!$B$5="","",VLOOKUP(C51,'着順入力用'!$B$5:$G$107,6,FALSE))</f>
        <v>#VALUE!</v>
      </c>
      <c r="R51" s="86" t="e">
        <f>IF('着順入力用'!$H$5="","",VLOOKUP(C51,'着順入力用'!$H$5:$M$107,2,FALSE))</f>
        <v>#VALUE!</v>
      </c>
      <c r="S51" s="87" t="e">
        <f>IF('着順入力用'!$H$5="","",VLOOKUP(C51,'着順入力用'!$H$5:$M$107,5,FALSE))</f>
        <v>#VALUE!</v>
      </c>
      <c r="T51" s="83" t="e">
        <f>IF('着順入力用'!$H$5="","",VLOOKUP(C51,'着順入力用'!$H$5:$M$107,6,FALSE))</f>
        <v>#VALUE!</v>
      </c>
      <c r="U51" s="86" t="e">
        <f>IF('着順入力用'!$N$5="","",VLOOKUP(C51,'着順入力用'!$N$5:$S$107,2,FALSE))</f>
        <v>#VALUE!</v>
      </c>
      <c r="V51" s="87" t="e">
        <f>IF('着順入力用'!$N$5="","",VLOOKUP(C51,'着順入力用'!$N$5:$S$107,5,FALSE))</f>
        <v>#VALUE!</v>
      </c>
      <c r="W51" s="83" t="e">
        <f>IF('着順入力用'!$N$5="","",VLOOKUP(C51,'着順入力用'!$N$5:$S$107,6,FALSE))</f>
        <v>#VALUE!</v>
      </c>
      <c r="X51" s="86" t="e">
        <f>IF('着順入力用'!$T$5="","",VLOOKUP(C51,'着順入力用'!$T$5:$Y$107,2,FALSE))</f>
        <v>#VALUE!</v>
      </c>
      <c r="Y51" s="87" t="e">
        <f>IF('着順入力用'!$T$5="","",VLOOKUP(C51,'着順入力用'!$T$5:$Y$107,5,FALSE))</f>
        <v>#VALUE!</v>
      </c>
      <c r="Z51" s="83" t="e">
        <f>IF('着順入力用'!$T$5="","",VLOOKUP(C51,'着順入力用'!$T$5:$Y$107,6,FALSE))</f>
        <v>#VALUE!</v>
      </c>
      <c r="AA51" s="86" t="e">
        <f>IF('着順入力用'!$Z$5="","",VLOOKUP(C51,'着順入力用'!$Z$5:$AE$107,2,FALSE))</f>
        <v>#VALUE!</v>
      </c>
      <c r="AB51" s="87" t="e">
        <f>IF('着順入力用'!$Z$5="","",VLOOKUP(C51,'着順入力用'!$Z$5:$AE$107,5,FALSE))</f>
        <v>#VALUE!</v>
      </c>
      <c r="AC51" s="83" t="e">
        <f>IF('着順入力用'!$Z$5="","",VLOOKUP(C51,'着順入力用'!$Z$5:$AE$107,6,FALSE))</f>
        <v>#VALUE!</v>
      </c>
      <c r="AD51" s="86" t="e">
        <f>IF('着順入力用'!$AF$5="","",VLOOKUP(C51,'着順入力用'!$AF$5:$AK$107,2,FALSE))</f>
        <v>#VALUE!</v>
      </c>
      <c r="AE51" s="87" t="e">
        <f>IF('着順入力用'!$AF$5="","",VLOOKUP(C51,'着順入力用'!$AF$5:$AK$107,5,FALSE))</f>
        <v>#VALUE!</v>
      </c>
      <c r="AF51" s="83" t="e">
        <f>IF('着順入力用'!$AF$5="","",VLOOKUP(C51,'着順入力用'!$AF$5:$AK$107,6,FALSE))</f>
        <v>#VALUE!</v>
      </c>
      <c r="AG51" s="86" t="e">
        <f>IF('着順入力用'!$AL$5="","",VLOOKUP(C51,'着順入力用'!$AL$5:$AQ$107,2,FALSE))</f>
        <v>#VALUE!</v>
      </c>
      <c r="AH51" s="87" t="e">
        <f>IF('着順入力用'!$AL$5="","",VLOOKUP(C51,'着順入力用'!$AL$5:$AQ$107,5,FALSE))</f>
        <v>#VALUE!</v>
      </c>
      <c r="AI51" s="83" t="e">
        <f>IF('着順入力用'!$AL$5="","",VLOOKUP(C51,'着順入力用'!$AL$5:$AQ$107,6,FALSE))</f>
        <v>#VALUE!</v>
      </c>
      <c r="AJ51" s="86" t="e">
        <f>IF('着順入力用'!$AR$5="","",VLOOKUP(C51,'着順入力用'!$AR$5:$AW$107,2,FALSE))</f>
        <v>#VALUE!</v>
      </c>
      <c r="AK51" s="87" t="e">
        <f>IF('着順入力用'!$AR$5="","",VLOOKUP(C51,'着順入力用'!$AR$5:$AW$107,5,FALSE))</f>
        <v>#VALUE!</v>
      </c>
      <c r="AL51" s="83" t="e">
        <f>IF('着順入力用'!$AR$5="","",VLOOKUP(C51,'着順入力用'!$AR$5:$AW$107,6,FALSE))</f>
        <v>#VALUE!</v>
      </c>
      <c r="AM51" s="86" t="e">
        <f>IF('着順入力用'!$AX$5="","",VLOOKUP(C51,'着順入力用'!$AX$5:$BC$107,2,FALSE))</f>
        <v>#VALUE!</v>
      </c>
      <c r="AN51" s="87" t="e">
        <f>IF('着順入力用'!$AX$5="","",VLOOKUP(C51,'着順入力用'!$AX$5:$BC$107,5,FALSE))</f>
        <v>#VALUE!</v>
      </c>
      <c r="AO51" s="83" t="e">
        <f>IF('着順入力用'!$AX$5="","",VLOOKUP(C51,'着順入力用'!$AX$5:$BC$107,6,FALSE))</f>
        <v>#VALUE!</v>
      </c>
      <c r="AP51" s="86">
        <f>IF('着順入力用'!$BD$5="","",VLOOKUP(C51,'着順入力用'!$BD$5:$BI$107,2,FALSE))</f>
      </c>
      <c r="AQ51" s="87">
        <f>IF('着順入力用'!$BD$5="","",VLOOKUP(C51,'着順入力用'!$BD$5:$BI$107,5,FALSE))</f>
      </c>
      <c r="AR51" s="83">
        <f>IF('着順入力用'!$BD$5="","",VLOOKUP(C51,'着順入力用'!$BD$5:$BI$107,6,FALSE))</f>
      </c>
      <c r="AS51" s="84">
        <f>IF('着順入力用'!$BJ$5="","",VLOOKUP(C51,'着順入力用'!$BJ$5:$BO$107,2,FALSE))</f>
      </c>
      <c r="AT51" s="85">
        <f>IF('着順入力用'!$BJ$5="","",VLOOKUP(C51,'着順入力用'!$BJ$5:$BO$107,5,FALSE))</f>
      </c>
      <c r="AU51" s="82">
        <f>IF('着順入力用'!$BJ$5="","",VLOOKUP(C51,'着順入力用'!$BJ$5:$BO$107,6,FALSE))</f>
      </c>
      <c r="AV51" s="84">
        <f>IF('着順入力用'!$BP$5="","",VLOOKUP(C51,'着順入力用'!$BP$5:$BU$107,2,FALSE))</f>
      </c>
      <c r="AW51" s="85">
        <f>IF('着順入力用'!$BP$5="","",VLOOKUP(C51,'着順入力用'!$BP$5:$BU$107,5,FALSE))</f>
      </c>
      <c r="AX51" s="82">
        <f>IF('着順入力用'!$BP$5="","",VLOOKUP(C51,'着順入力用'!$BP$5:$BU$107,6,FALSE))</f>
      </c>
      <c r="AY51" s="14" t="e">
        <f t="shared" si="52"/>
        <v>#VALUE!</v>
      </c>
      <c r="AZ51" s="14"/>
      <c r="BA51" s="14" t="e">
        <f t="shared" si="53"/>
        <v>#VALUE!</v>
      </c>
      <c r="BB51" s="14" t="e">
        <f t="shared" si="54"/>
        <v>#VALUE!</v>
      </c>
      <c r="BC51" s="40" t="e">
        <f t="shared" si="55"/>
        <v>#VALUE!</v>
      </c>
      <c r="BD51" s="14" t="e">
        <f t="shared" si="56"/>
        <v>#VALUE!</v>
      </c>
      <c r="BE51" s="40" t="e">
        <f t="shared" si="57"/>
        <v>#VALUE!</v>
      </c>
      <c r="BF51" s="14" t="e">
        <f t="shared" si="58"/>
        <v>#VALUE!</v>
      </c>
      <c r="BG51" s="40" t="e">
        <f t="shared" si="59"/>
        <v>#VALUE!</v>
      </c>
      <c r="BH51" s="14" t="e">
        <f t="shared" si="60"/>
        <v>#VALUE!</v>
      </c>
      <c r="BI51" s="40" t="e">
        <f t="shared" si="61"/>
        <v>#VALUE!</v>
      </c>
      <c r="BJ51" s="40" t="e">
        <f>BZ51</f>
        <v>#VALUE!</v>
      </c>
      <c r="BK51" s="40"/>
      <c r="BL51" s="14"/>
      <c r="BM51" s="40" t="e">
        <f t="shared" si="62"/>
        <v>#VALUE!</v>
      </c>
      <c r="BN51" s="14" t="e">
        <f t="shared" si="63"/>
        <v>#VALUE!</v>
      </c>
      <c r="BO51" s="89"/>
      <c r="BP51" s="16" t="e">
        <f t="shared" si="64"/>
        <v>#VALUE!</v>
      </c>
      <c r="BQ51" s="18" t="e">
        <f t="shared" si="65"/>
        <v>#VALUE!</v>
      </c>
      <c r="BR51" s="37"/>
      <c r="BS51" s="14" t="e">
        <f t="shared" si="66"/>
        <v>#VALUE!</v>
      </c>
      <c r="BT51" s="18" t="e">
        <f t="shared" si="67"/>
        <v>#VALUE!</v>
      </c>
      <c r="BU51" s="14" t="e">
        <f t="shared" si="68"/>
        <v>#VALUE!</v>
      </c>
      <c r="BV51" s="18" t="e">
        <f t="shared" si="69"/>
        <v>#VALUE!</v>
      </c>
      <c r="BW51" s="14" t="e">
        <f t="shared" si="70"/>
        <v>#VALUE!</v>
      </c>
      <c r="BX51" s="18" t="e">
        <f t="shared" si="71"/>
        <v>#VALUE!</v>
      </c>
      <c r="BY51" s="14" t="e">
        <f>IF(M51=$BY$5,BA51,1000)</f>
        <v>#VALUE!</v>
      </c>
      <c r="BZ51" s="18" t="e">
        <f t="shared" si="72"/>
        <v>#VALUE!</v>
      </c>
      <c r="CA51" s="14" t="e">
        <f t="shared" si="76"/>
        <v>#VALUE!</v>
      </c>
      <c r="CB51" s="18" t="e">
        <f t="shared" si="73"/>
        <v>#VALUE!</v>
      </c>
      <c r="CC51" s="14" t="e">
        <f t="shared" si="74"/>
        <v>#VALUE!</v>
      </c>
      <c r="CD51" s="18" t="e">
        <f t="shared" si="75"/>
        <v>#VALUE!</v>
      </c>
    </row>
    <row r="52" spans="1:82" ht="18.75" customHeight="1" hidden="1">
      <c r="A52" s="72" t="e">
        <f t="shared" si="51"/>
        <v>#VALUE!</v>
      </c>
      <c r="B52" s="17">
        <v>47</v>
      </c>
      <c r="C52" s="94"/>
      <c r="D52" s="50"/>
      <c r="E52" s="50"/>
      <c r="F52" s="24"/>
      <c r="G52" s="69"/>
      <c r="H52" s="75"/>
      <c r="I52" s="48"/>
      <c r="J52" s="42"/>
      <c r="K52" s="17"/>
      <c r="L52" s="15"/>
      <c r="M52" s="69"/>
      <c r="N52" s="69"/>
      <c r="O52" s="86" t="e">
        <f>IF('着順入力用'!$B$5="","",VLOOKUP(C52,'着順入力用'!$B$5:$G$107,2,FALSE))</f>
        <v>#VALUE!</v>
      </c>
      <c r="P52" s="87" t="e">
        <f>IF('着順入力用'!$B$5="","",VLOOKUP(C52,'着順入力用'!$B$5:$G$107,5,FALSE))</f>
        <v>#VALUE!</v>
      </c>
      <c r="Q52" s="83" t="e">
        <f>IF('着順入力用'!$B$5="","",VLOOKUP(C52,'着順入力用'!$B$5:$G$107,6,FALSE))</f>
        <v>#VALUE!</v>
      </c>
      <c r="R52" s="86" t="e">
        <f>IF('着順入力用'!$H$5="","",VLOOKUP(C52,'着順入力用'!$H$5:$M$107,2,FALSE))</f>
        <v>#VALUE!</v>
      </c>
      <c r="S52" s="87" t="e">
        <f>IF('着順入力用'!$H$5="","",VLOOKUP(C52,'着順入力用'!$H$5:$M$107,5,FALSE))</f>
        <v>#VALUE!</v>
      </c>
      <c r="T52" s="83" t="e">
        <f>IF('着順入力用'!$H$5="","",VLOOKUP(C52,'着順入力用'!$H$5:$M$107,6,FALSE))</f>
        <v>#VALUE!</v>
      </c>
      <c r="U52" s="86" t="e">
        <f>IF('着順入力用'!$N$5="","",VLOOKUP(C52,'着順入力用'!$N$5:$S$107,2,FALSE))</f>
        <v>#VALUE!</v>
      </c>
      <c r="V52" s="87" t="e">
        <f>IF('着順入力用'!$N$5="","",VLOOKUP(C52,'着順入力用'!$N$5:$S$107,5,FALSE))</f>
        <v>#VALUE!</v>
      </c>
      <c r="W52" s="83" t="e">
        <f>IF('着順入力用'!$N$5="","",VLOOKUP(C52,'着順入力用'!$N$5:$S$107,6,FALSE))</f>
        <v>#VALUE!</v>
      </c>
      <c r="X52" s="86" t="e">
        <f>IF('着順入力用'!$T$5="","",VLOOKUP(C52,'着順入力用'!$T$5:$Y$107,2,FALSE))</f>
        <v>#VALUE!</v>
      </c>
      <c r="Y52" s="87" t="e">
        <f>IF('着順入力用'!$T$5="","",VLOOKUP(C52,'着順入力用'!$T$5:$Y$107,5,FALSE))</f>
        <v>#VALUE!</v>
      </c>
      <c r="Z52" s="83" t="e">
        <f>IF('着順入力用'!$T$5="","",VLOOKUP(C52,'着順入力用'!$T$5:$Y$107,6,FALSE))</f>
        <v>#VALUE!</v>
      </c>
      <c r="AA52" s="86" t="e">
        <f>IF('着順入力用'!$Z$5="","",VLOOKUP(C52,'着順入力用'!$Z$5:$AE$107,2,FALSE))</f>
        <v>#VALUE!</v>
      </c>
      <c r="AB52" s="87" t="e">
        <f>IF('着順入力用'!$Z$5="","",VLOOKUP(C52,'着順入力用'!$Z$5:$AE$107,5,FALSE))</f>
        <v>#VALUE!</v>
      </c>
      <c r="AC52" s="83" t="e">
        <f>IF('着順入力用'!$Z$5="","",VLOOKUP(C52,'着順入力用'!$Z$5:$AE$107,6,FALSE))</f>
        <v>#VALUE!</v>
      </c>
      <c r="AD52" s="86" t="e">
        <f>IF('着順入力用'!$AF$5="","",VLOOKUP(C52,'着順入力用'!$AF$5:$AK$107,2,FALSE))</f>
        <v>#VALUE!</v>
      </c>
      <c r="AE52" s="87" t="e">
        <f>IF('着順入力用'!$AF$5="","",VLOOKUP(C52,'着順入力用'!$AF$5:$AK$107,5,FALSE))</f>
        <v>#VALUE!</v>
      </c>
      <c r="AF52" s="83" t="e">
        <f>IF('着順入力用'!$AF$5="","",VLOOKUP(C52,'着順入力用'!$AF$5:$AK$107,6,FALSE))</f>
        <v>#VALUE!</v>
      </c>
      <c r="AG52" s="86" t="e">
        <f>IF('着順入力用'!$AL$5="","",VLOOKUP(C52,'着順入力用'!$AL$5:$AQ$107,2,FALSE))</f>
        <v>#VALUE!</v>
      </c>
      <c r="AH52" s="87" t="e">
        <f>IF('着順入力用'!$AL$5="","",VLOOKUP(C52,'着順入力用'!$AL$5:$AQ$107,5,FALSE))</f>
        <v>#VALUE!</v>
      </c>
      <c r="AI52" s="83" t="e">
        <f>IF('着順入力用'!$AL$5="","",VLOOKUP(C52,'着順入力用'!$AL$5:$AQ$107,6,FALSE))</f>
        <v>#VALUE!</v>
      </c>
      <c r="AJ52" s="86" t="e">
        <f>IF('着順入力用'!$AR$5="","",VLOOKUP(C52,'着順入力用'!$AR$5:$AW$107,2,FALSE))</f>
        <v>#VALUE!</v>
      </c>
      <c r="AK52" s="87" t="e">
        <f>IF('着順入力用'!$AR$5="","",VLOOKUP(C52,'着順入力用'!$AR$5:$AW$107,5,FALSE))</f>
        <v>#VALUE!</v>
      </c>
      <c r="AL52" s="83" t="e">
        <f>IF('着順入力用'!$AR$5="","",VLOOKUP(C52,'着順入力用'!$AR$5:$AW$107,6,FALSE))</f>
        <v>#VALUE!</v>
      </c>
      <c r="AM52" s="86" t="e">
        <f>IF('着順入力用'!$AX$5="","",VLOOKUP(C52,'着順入力用'!$AX$5:$BC$107,2,FALSE))</f>
        <v>#VALUE!</v>
      </c>
      <c r="AN52" s="87" t="e">
        <f>IF('着順入力用'!$AX$5="","",VLOOKUP(C52,'着順入力用'!$AX$5:$BC$107,5,FALSE))</f>
        <v>#VALUE!</v>
      </c>
      <c r="AO52" s="83" t="e">
        <f>IF('着順入力用'!$AX$5="","",VLOOKUP(C52,'着順入力用'!$AX$5:$BC$107,6,FALSE))</f>
        <v>#VALUE!</v>
      </c>
      <c r="AP52" s="86">
        <f>IF('着順入力用'!$BD$5="","",VLOOKUP(C52,'着順入力用'!$BD$5:$BI$107,2,FALSE))</f>
      </c>
      <c r="AQ52" s="87">
        <f>IF('着順入力用'!$BD$5="","",VLOOKUP(C52,'着順入力用'!$BD$5:$BI$107,5,FALSE))</f>
      </c>
      <c r="AR52" s="83">
        <f>IF('着順入力用'!$BD$5="","",VLOOKUP(C52,'着順入力用'!$BD$5:$BI$107,6,FALSE))</f>
      </c>
      <c r="AS52" s="84">
        <f>IF('着順入力用'!$BJ$5="","",VLOOKUP(C52,'着順入力用'!$BJ$5:$BO$107,2,FALSE))</f>
      </c>
      <c r="AT52" s="85">
        <f>IF('着順入力用'!$BJ$5="","",VLOOKUP(C52,'着順入力用'!$BJ$5:$BO$107,5,FALSE))</f>
      </c>
      <c r="AU52" s="82">
        <f>IF('着順入力用'!$BJ$5="","",VLOOKUP(C52,'着順入力用'!$BJ$5:$BO$107,6,FALSE))</f>
      </c>
      <c r="AV52" s="84">
        <f>IF('着順入力用'!$BP$5="","",VLOOKUP(C52,'着順入力用'!$BP$5:$BU$107,2,FALSE))</f>
      </c>
      <c r="AW52" s="85">
        <f>IF('着順入力用'!$BP$5="","",VLOOKUP(C52,'着順入力用'!$BP$5:$BU$107,5,FALSE))</f>
      </c>
      <c r="AX52" s="82">
        <f>IF('着順入力用'!$BP$5="","",VLOOKUP(C52,'着順入力用'!$BP$5:$BU$107,6,FALSE))</f>
      </c>
      <c r="AY52" s="14" t="e">
        <f t="shared" si="52"/>
        <v>#VALUE!</v>
      </c>
      <c r="AZ52" s="14"/>
      <c r="BA52" s="14" t="e">
        <f t="shared" si="53"/>
        <v>#VALUE!</v>
      </c>
      <c r="BB52" s="14" t="e">
        <f t="shared" si="54"/>
        <v>#VALUE!</v>
      </c>
      <c r="BC52" s="40" t="e">
        <f t="shared" si="55"/>
        <v>#VALUE!</v>
      </c>
      <c r="BD52" s="14" t="e">
        <f t="shared" si="56"/>
        <v>#VALUE!</v>
      </c>
      <c r="BE52" s="40" t="e">
        <f t="shared" si="57"/>
        <v>#VALUE!</v>
      </c>
      <c r="BF52" s="14" t="e">
        <f t="shared" si="58"/>
        <v>#VALUE!</v>
      </c>
      <c r="BG52" s="40" t="e">
        <f t="shared" si="59"/>
        <v>#VALUE!</v>
      </c>
      <c r="BH52" s="14" t="e">
        <f t="shared" si="60"/>
        <v>#VALUE!</v>
      </c>
      <c r="BI52" s="40" t="e">
        <f t="shared" si="61"/>
        <v>#VALUE!</v>
      </c>
      <c r="BJ52" s="40" t="e">
        <f>BZ52</f>
        <v>#VALUE!</v>
      </c>
      <c r="BK52" s="40"/>
      <c r="BL52" s="14"/>
      <c r="BM52" s="40" t="e">
        <f t="shared" si="62"/>
        <v>#VALUE!</v>
      </c>
      <c r="BN52" s="14" t="e">
        <f t="shared" si="63"/>
        <v>#VALUE!</v>
      </c>
      <c r="BO52" s="89"/>
      <c r="BP52" s="16" t="e">
        <f t="shared" si="64"/>
        <v>#VALUE!</v>
      </c>
      <c r="BQ52" s="18" t="e">
        <f t="shared" si="65"/>
        <v>#VALUE!</v>
      </c>
      <c r="BR52" s="37"/>
      <c r="BS52" s="14" t="e">
        <f t="shared" si="66"/>
        <v>#VALUE!</v>
      </c>
      <c r="BT52" s="18" t="e">
        <f t="shared" si="67"/>
        <v>#VALUE!</v>
      </c>
      <c r="BU52" s="14" t="e">
        <f t="shared" si="68"/>
        <v>#VALUE!</v>
      </c>
      <c r="BV52" s="18" t="e">
        <f t="shared" si="69"/>
        <v>#VALUE!</v>
      </c>
      <c r="BW52" s="14" t="e">
        <f t="shared" si="70"/>
        <v>#VALUE!</v>
      </c>
      <c r="BX52" s="18" t="e">
        <f t="shared" si="71"/>
        <v>#VALUE!</v>
      </c>
      <c r="BY52" s="14" t="e">
        <f>IF(M52=$BY$5,BA52,1000)</f>
        <v>#VALUE!</v>
      </c>
      <c r="BZ52" s="18" t="e">
        <f t="shared" si="72"/>
        <v>#VALUE!</v>
      </c>
      <c r="CA52" s="14" t="e">
        <f t="shared" si="76"/>
        <v>#VALUE!</v>
      </c>
      <c r="CB52" s="18" t="e">
        <f t="shared" si="73"/>
        <v>#VALUE!</v>
      </c>
      <c r="CC52" s="14" t="e">
        <f t="shared" si="74"/>
        <v>#VALUE!</v>
      </c>
      <c r="CD52" s="18" t="e">
        <f t="shared" si="75"/>
        <v>#VALUE!</v>
      </c>
    </row>
    <row r="53" spans="1:82" ht="18.75" customHeight="1" hidden="1">
      <c r="A53" s="72" t="e">
        <f t="shared" si="51"/>
        <v>#VALUE!</v>
      </c>
      <c r="B53" s="17">
        <v>48</v>
      </c>
      <c r="C53" s="94"/>
      <c r="D53" s="50"/>
      <c r="E53" s="50"/>
      <c r="F53" s="24"/>
      <c r="G53" s="69"/>
      <c r="H53" s="75"/>
      <c r="I53" s="47"/>
      <c r="J53" s="42"/>
      <c r="K53" s="17"/>
      <c r="L53" s="15"/>
      <c r="M53" s="69"/>
      <c r="N53" s="69"/>
      <c r="O53" s="86" t="e">
        <f>IF('着順入力用'!$B$5="","",VLOOKUP(C53,'着順入力用'!$B$5:$G$107,2,FALSE))</f>
        <v>#VALUE!</v>
      </c>
      <c r="P53" s="87" t="e">
        <f>IF('着順入力用'!$B$5="","",VLOOKUP(C53,'着順入力用'!$B$5:$G$107,5,FALSE))</f>
        <v>#VALUE!</v>
      </c>
      <c r="Q53" s="83" t="e">
        <f>IF('着順入力用'!$B$5="","",VLOOKUP(C53,'着順入力用'!$B$5:$G$107,6,FALSE))</f>
        <v>#VALUE!</v>
      </c>
      <c r="R53" s="86" t="e">
        <f>IF('着順入力用'!$H$5="","",VLOOKUP(C53,'着順入力用'!$H$5:$M$107,2,FALSE))</f>
        <v>#VALUE!</v>
      </c>
      <c r="S53" s="87" t="e">
        <f>IF('着順入力用'!$H$5="","",VLOOKUP(C53,'着順入力用'!$H$5:$M$107,5,FALSE))</f>
        <v>#VALUE!</v>
      </c>
      <c r="T53" s="83" t="e">
        <f>IF('着順入力用'!$H$5="","",VLOOKUP(C53,'着順入力用'!$H$5:$M$107,6,FALSE))</f>
        <v>#VALUE!</v>
      </c>
      <c r="U53" s="86" t="e">
        <f>IF('着順入力用'!$N$5="","",VLOOKUP(C53,'着順入力用'!$N$5:$S$107,2,FALSE))</f>
        <v>#VALUE!</v>
      </c>
      <c r="V53" s="87" t="e">
        <f>IF('着順入力用'!$N$5="","",VLOOKUP(C53,'着順入力用'!$N$5:$S$107,5,FALSE))</f>
        <v>#VALUE!</v>
      </c>
      <c r="W53" s="83" t="e">
        <f>IF('着順入力用'!$N$5="","",VLOOKUP(C53,'着順入力用'!$N$5:$S$107,6,FALSE))</f>
        <v>#VALUE!</v>
      </c>
      <c r="X53" s="86" t="e">
        <f>IF('着順入力用'!$T$5="","",VLOOKUP(C53,'着順入力用'!$T$5:$Y$107,2,FALSE))</f>
        <v>#VALUE!</v>
      </c>
      <c r="Y53" s="87" t="e">
        <f>IF('着順入力用'!$T$5="","",VLOOKUP(C53,'着順入力用'!$T$5:$Y$107,5,FALSE))</f>
        <v>#VALUE!</v>
      </c>
      <c r="Z53" s="83" t="e">
        <f>IF('着順入力用'!$T$5="","",VLOOKUP(C53,'着順入力用'!$T$5:$Y$107,6,FALSE))</f>
        <v>#VALUE!</v>
      </c>
      <c r="AA53" s="86" t="e">
        <f>IF('着順入力用'!$Z$5="","",VLOOKUP(C53,'着順入力用'!$Z$5:$AE$107,2,FALSE))</f>
        <v>#VALUE!</v>
      </c>
      <c r="AB53" s="87" t="e">
        <f>IF('着順入力用'!$Z$5="","",VLOOKUP(C53,'着順入力用'!$Z$5:$AE$107,5,FALSE))</f>
        <v>#VALUE!</v>
      </c>
      <c r="AC53" s="83" t="e">
        <f>IF('着順入力用'!$Z$5="","",VLOOKUP(C53,'着順入力用'!$Z$5:$AE$107,6,FALSE))</f>
        <v>#VALUE!</v>
      </c>
      <c r="AD53" s="86" t="e">
        <f>IF('着順入力用'!$AF$5="","",VLOOKUP(C53,'着順入力用'!$AF$5:$AK$107,2,FALSE))</f>
        <v>#VALUE!</v>
      </c>
      <c r="AE53" s="87" t="e">
        <f>IF('着順入力用'!$AF$5="","",VLOOKUP(C53,'着順入力用'!$AF$5:$AK$107,5,FALSE))</f>
        <v>#VALUE!</v>
      </c>
      <c r="AF53" s="83" t="e">
        <f>IF('着順入力用'!$AF$5="","",VLOOKUP(C53,'着順入力用'!$AF$5:$AK$107,6,FALSE))</f>
        <v>#VALUE!</v>
      </c>
      <c r="AG53" s="86" t="e">
        <f>IF('着順入力用'!$AL$5="","",VLOOKUP(C53,'着順入力用'!$AL$5:$AQ$107,2,FALSE))</f>
        <v>#VALUE!</v>
      </c>
      <c r="AH53" s="87" t="e">
        <f>IF('着順入力用'!$AL$5="","",VLOOKUP(C53,'着順入力用'!$AL$5:$AQ$107,5,FALSE))</f>
        <v>#VALUE!</v>
      </c>
      <c r="AI53" s="83" t="e">
        <f>IF('着順入力用'!$AL$5="","",VLOOKUP(C53,'着順入力用'!$AL$5:$AQ$107,6,FALSE))</f>
        <v>#VALUE!</v>
      </c>
      <c r="AJ53" s="86" t="e">
        <f>IF('着順入力用'!$AR$5="","",VLOOKUP(C53,'着順入力用'!$AR$5:$AW$107,2,FALSE))</f>
        <v>#VALUE!</v>
      </c>
      <c r="AK53" s="87" t="e">
        <f>IF('着順入力用'!$AR$5="","",VLOOKUP(C53,'着順入力用'!$AR$5:$AW$107,5,FALSE))</f>
        <v>#VALUE!</v>
      </c>
      <c r="AL53" s="83" t="e">
        <f>IF('着順入力用'!$AR$5="","",VLOOKUP(C53,'着順入力用'!$AR$5:$AW$107,6,FALSE))</f>
        <v>#VALUE!</v>
      </c>
      <c r="AM53" s="86" t="e">
        <f>IF('着順入力用'!$AX$5="","",VLOOKUP(C53,'着順入力用'!$AX$5:$BC$107,2,FALSE))</f>
        <v>#VALUE!</v>
      </c>
      <c r="AN53" s="87" t="e">
        <f>IF('着順入力用'!$AX$5="","",VLOOKUP(C53,'着順入力用'!$AX$5:$BC$107,5,FALSE))</f>
        <v>#VALUE!</v>
      </c>
      <c r="AO53" s="83" t="e">
        <f>IF('着順入力用'!$AX$5="","",VLOOKUP(C53,'着順入力用'!$AX$5:$BC$107,6,FALSE))</f>
        <v>#VALUE!</v>
      </c>
      <c r="AP53" s="86">
        <f>IF('着順入力用'!$BD$5="","",VLOOKUP(C53,'着順入力用'!$BD$5:$BI$107,2,FALSE))</f>
      </c>
      <c r="AQ53" s="87">
        <f>IF('着順入力用'!$BD$5="","",VLOOKUP(C53,'着順入力用'!$BD$5:$BI$107,5,FALSE))</f>
      </c>
      <c r="AR53" s="83">
        <f>IF('着順入力用'!$BD$5="","",VLOOKUP(C53,'着順入力用'!$BD$5:$BI$107,6,FALSE))</f>
      </c>
      <c r="AS53" s="84">
        <f>IF('着順入力用'!$BJ$5="","",VLOOKUP(C53,'着順入力用'!$BJ$5:$BO$107,2,FALSE))</f>
      </c>
      <c r="AT53" s="85">
        <f>IF('着順入力用'!$BJ$5="","",VLOOKUP(C53,'着順入力用'!$BJ$5:$BO$107,5,FALSE))</f>
      </c>
      <c r="AU53" s="82">
        <f>IF('着順入力用'!$BJ$5="","",VLOOKUP(C53,'着順入力用'!$BJ$5:$BO$107,6,FALSE))</f>
      </c>
      <c r="AV53" s="84">
        <f>IF('着順入力用'!$BP$5="","",VLOOKUP(C53,'着順入力用'!$BP$5:$BU$107,2,FALSE))</f>
      </c>
      <c r="AW53" s="85">
        <f>IF('着順入力用'!$BP$5="","",VLOOKUP(C53,'着順入力用'!$BP$5:$BU$107,5,FALSE))</f>
      </c>
      <c r="AX53" s="82">
        <f>IF('着順入力用'!$BP$5="","",VLOOKUP(C53,'着順入力用'!$BP$5:$BU$107,6,FALSE))</f>
      </c>
      <c r="AY53" s="14" t="e">
        <f t="shared" si="52"/>
        <v>#VALUE!</v>
      </c>
      <c r="AZ53" s="14"/>
      <c r="BA53" s="14" t="e">
        <f t="shared" si="53"/>
        <v>#VALUE!</v>
      </c>
      <c r="BB53" s="14" t="e">
        <f t="shared" si="54"/>
        <v>#VALUE!</v>
      </c>
      <c r="BC53" s="40" t="e">
        <f t="shared" si="55"/>
        <v>#VALUE!</v>
      </c>
      <c r="BD53" s="14" t="e">
        <f t="shared" si="56"/>
        <v>#VALUE!</v>
      </c>
      <c r="BE53" s="40" t="e">
        <f t="shared" si="57"/>
        <v>#VALUE!</v>
      </c>
      <c r="BF53" s="14" t="e">
        <f t="shared" si="58"/>
        <v>#VALUE!</v>
      </c>
      <c r="BG53" s="40" t="e">
        <f t="shared" si="59"/>
        <v>#VALUE!</v>
      </c>
      <c r="BH53" s="14" t="e">
        <f t="shared" si="60"/>
        <v>#VALUE!</v>
      </c>
      <c r="BI53" s="40" t="str">
        <f t="shared" si="61"/>
        <v> </v>
      </c>
      <c r="BJ53" s="40" t="e">
        <f>IF(BZ53&lt;($BY$4+1),CD53," ")</f>
        <v>#VALUE!</v>
      </c>
      <c r="BK53" s="40"/>
      <c r="BL53" s="14"/>
      <c r="BM53" s="40" t="e">
        <f t="shared" si="62"/>
        <v>#VALUE!</v>
      </c>
      <c r="BN53" s="14" t="e">
        <f t="shared" si="63"/>
        <v>#VALUE!</v>
      </c>
      <c r="BO53" s="89"/>
      <c r="BP53" s="16" t="e">
        <f t="shared" si="64"/>
        <v>#VALUE!</v>
      </c>
      <c r="BQ53" s="18" t="e">
        <f t="shared" si="65"/>
        <v>#VALUE!</v>
      </c>
      <c r="BR53" s="37"/>
      <c r="BS53" s="14" t="e">
        <f t="shared" si="66"/>
        <v>#VALUE!</v>
      </c>
      <c r="BT53" s="18" t="e">
        <f t="shared" si="67"/>
        <v>#VALUE!</v>
      </c>
      <c r="BU53" s="14" t="e">
        <f t="shared" si="68"/>
        <v>#VALUE!</v>
      </c>
      <c r="BV53" s="18" t="e">
        <f t="shared" si="69"/>
        <v>#VALUE!</v>
      </c>
      <c r="BW53" s="14" t="e">
        <f t="shared" si="70"/>
        <v>#VALUE!</v>
      </c>
      <c r="BX53" s="18" t="e">
        <f t="shared" si="71"/>
        <v>#VALUE!</v>
      </c>
      <c r="BY53" s="14">
        <v>1000</v>
      </c>
      <c r="BZ53" s="18" t="e">
        <f t="shared" si="72"/>
        <v>#VALUE!</v>
      </c>
      <c r="CA53" s="14" t="e">
        <f t="shared" si="76"/>
        <v>#VALUE!</v>
      </c>
      <c r="CB53" s="18" t="e">
        <f t="shared" si="73"/>
        <v>#VALUE!</v>
      </c>
      <c r="CC53" s="14" t="e">
        <f t="shared" si="74"/>
        <v>#VALUE!</v>
      </c>
      <c r="CD53" s="18" t="e">
        <f t="shared" si="75"/>
        <v>#VALUE!</v>
      </c>
    </row>
    <row r="54" spans="1:82" ht="18.75" customHeight="1" hidden="1">
      <c r="A54" s="72" t="e">
        <f t="shared" si="51"/>
        <v>#VALUE!</v>
      </c>
      <c r="B54" s="17">
        <v>49</v>
      </c>
      <c r="C54" s="94"/>
      <c r="D54" s="50"/>
      <c r="E54" s="50"/>
      <c r="F54" s="24"/>
      <c r="G54" s="69"/>
      <c r="H54" s="75"/>
      <c r="I54" s="48"/>
      <c r="J54" s="42"/>
      <c r="K54" s="17"/>
      <c r="L54" s="15"/>
      <c r="M54" s="69"/>
      <c r="N54" s="69"/>
      <c r="O54" s="86" t="e">
        <f>IF('着順入力用'!$B$5="","",VLOOKUP(C54,'着順入力用'!$B$5:$G$107,2,FALSE))</f>
        <v>#VALUE!</v>
      </c>
      <c r="P54" s="87" t="e">
        <f>IF('着順入力用'!$B$5="","",VLOOKUP(C54,'着順入力用'!$B$5:$G$107,5,FALSE))</f>
        <v>#VALUE!</v>
      </c>
      <c r="Q54" s="83" t="e">
        <f>IF('着順入力用'!$B$5="","",VLOOKUP(C54,'着順入力用'!$B$5:$G$107,6,FALSE))</f>
        <v>#VALUE!</v>
      </c>
      <c r="R54" s="86" t="e">
        <f>IF('着順入力用'!$H$5="","",VLOOKUP(C54,'着順入力用'!$H$5:$M$107,2,FALSE))</f>
        <v>#VALUE!</v>
      </c>
      <c r="S54" s="87" t="e">
        <f>IF('着順入力用'!$H$5="","",VLOOKUP(C54,'着順入力用'!$H$5:$M$107,5,FALSE))</f>
        <v>#VALUE!</v>
      </c>
      <c r="T54" s="83" t="e">
        <f>IF('着順入力用'!$H$5="","",VLOOKUP(C54,'着順入力用'!$H$5:$M$107,6,FALSE))</f>
        <v>#VALUE!</v>
      </c>
      <c r="U54" s="86" t="e">
        <f>IF('着順入力用'!$N$5="","",VLOOKUP(C54,'着順入力用'!$N$5:$S$107,2,FALSE))</f>
        <v>#VALUE!</v>
      </c>
      <c r="V54" s="87" t="e">
        <f>IF('着順入力用'!$N$5="","",VLOOKUP(C54,'着順入力用'!$N$5:$S$107,5,FALSE))</f>
        <v>#VALUE!</v>
      </c>
      <c r="W54" s="83" t="e">
        <f>IF('着順入力用'!$N$5="","",VLOOKUP(C54,'着順入力用'!$N$5:$S$107,6,FALSE))</f>
        <v>#VALUE!</v>
      </c>
      <c r="X54" s="86" t="e">
        <f>IF('着順入力用'!$T$5="","",VLOOKUP(C54,'着順入力用'!$T$5:$Y$107,2,FALSE))</f>
        <v>#VALUE!</v>
      </c>
      <c r="Y54" s="87" t="e">
        <f>IF('着順入力用'!$T$5="","",VLOOKUP(C54,'着順入力用'!$T$5:$Y$107,5,FALSE))</f>
        <v>#VALUE!</v>
      </c>
      <c r="Z54" s="83" t="e">
        <f>IF('着順入力用'!$T$5="","",VLOOKUP(C54,'着順入力用'!$T$5:$Y$107,6,FALSE))</f>
        <v>#VALUE!</v>
      </c>
      <c r="AA54" s="86" t="e">
        <f>IF('着順入力用'!$Z$5="","",VLOOKUP(C54,'着順入力用'!$Z$5:$AE$107,2,FALSE))</f>
        <v>#VALUE!</v>
      </c>
      <c r="AB54" s="87" t="e">
        <f>IF('着順入力用'!$Z$5="","",VLOOKUP(C54,'着順入力用'!$Z$5:$AE$107,5,FALSE))</f>
        <v>#VALUE!</v>
      </c>
      <c r="AC54" s="83" t="e">
        <f>IF('着順入力用'!$Z$5="","",VLOOKUP(C54,'着順入力用'!$Z$5:$AE$107,6,FALSE))</f>
        <v>#VALUE!</v>
      </c>
      <c r="AD54" s="86" t="e">
        <f>IF('着順入力用'!$AF$5="","",VLOOKUP(C54,'着順入力用'!$AF$5:$AK$107,2,FALSE))</f>
        <v>#VALUE!</v>
      </c>
      <c r="AE54" s="87" t="e">
        <f>IF('着順入力用'!$AF$5="","",VLOOKUP(C54,'着順入力用'!$AF$5:$AK$107,5,FALSE))</f>
        <v>#VALUE!</v>
      </c>
      <c r="AF54" s="83" t="e">
        <f>IF('着順入力用'!$AF$5="","",VLOOKUP(C54,'着順入力用'!$AF$5:$AK$107,6,FALSE))</f>
        <v>#VALUE!</v>
      </c>
      <c r="AG54" s="86" t="e">
        <f>IF('着順入力用'!$AL$5="","",VLOOKUP(C54,'着順入力用'!$AL$5:$AQ$107,2,FALSE))</f>
        <v>#VALUE!</v>
      </c>
      <c r="AH54" s="87" t="e">
        <f>IF('着順入力用'!$AL$5="","",VLOOKUP(C54,'着順入力用'!$AL$5:$AQ$107,5,FALSE))</f>
        <v>#VALUE!</v>
      </c>
      <c r="AI54" s="83" t="e">
        <f>IF('着順入力用'!$AL$5="","",VLOOKUP(C54,'着順入力用'!$AL$5:$AQ$107,6,FALSE))</f>
        <v>#VALUE!</v>
      </c>
      <c r="AJ54" s="86" t="e">
        <f>IF('着順入力用'!$AR$5="","",VLOOKUP(C54,'着順入力用'!$AR$5:$AW$107,2,FALSE))</f>
        <v>#VALUE!</v>
      </c>
      <c r="AK54" s="87" t="e">
        <f>IF('着順入力用'!$AR$5="","",VLOOKUP(C54,'着順入力用'!$AR$5:$AW$107,5,FALSE))</f>
        <v>#VALUE!</v>
      </c>
      <c r="AL54" s="83" t="e">
        <f>IF('着順入力用'!$AR$5="","",VLOOKUP(C54,'着順入力用'!$AR$5:$AW$107,6,FALSE))</f>
        <v>#VALUE!</v>
      </c>
      <c r="AM54" s="86" t="e">
        <f>IF('着順入力用'!$AX$5="","",VLOOKUP(C54,'着順入力用'!$AX$5:$BC$107,2,FALSE))</f>
        <v>#VALUE!</v>
      </c>
      <c r="AN54" s="87" t="e">
        <f>IF('着順入力用'!$AX$5="","",VLOOKUP(C54,'着順入力用'!$AX$5:$BC$107,5,FALSE))</f>
        <v>#VALUE!</v>
      </c>
      <c r="AO54" s="83" t="e">
        <f>IF('着順入力用'!$AX$5="","",VLOOKUP(C54,'着順入力用'!$AX$5:$BC$107,6,FALSE))</f>
        <v>#VALUE!</v>
      </c>
      <c r="AP54" s="86">
        <f>IF('着順入力用'!$BD$5="","",VLOOKUP(C54,'着順入力用'!$BD$5:$BI$107,2,FALSE))</f>
      </c>
      <c r="AQ54" s="87">
        <f>IF('着順入力用'!$BD$5="","",VLOOKUP(C54,'着順入力用'!$BD$5:$BI$107,5,FALSE))</f>
      </c>
      <c r="AR54" s="83">
        <f>IF('着順入力用'!$BD$5="","",VLOOKUP(C54,'着順入力用'!$BD$5:$BI$107,6,FALSE))</f>
      </c>
      <c r="AS54" s="84">
        <f>IF('着順入力用'!$BJ$5="","",VLOOKUP(C54,'着順入力用'!$BJ$5:$BO$107,2,FALSE))</f>
      </c>
      <c r="AT54" s="85">
        <f>IF('着順入力用'!$BJ$5="","",VLOOKUP(C54,'着順入力用'!$BJ$5:$BO$107,5,FALSE))</f>
      </c>
      <c r="AU54" s="82">
        <f>IF('着順入力用'!$BJ$5="","",VLOOKUP(C54,'着順入力用'!$BJ$5:$BO$107,6,FALSE))</f>
      </c>
      <c r="AV54" s="84">
        <f>IF('着順入力用'!$BP$5="","",VLOOKUP(C54,'着順入力用'!$BP$5:$BU$107,2,FALSE))</f>
      </c>
      <c r="AW54" s="85">
        <f>IF('着順入力用'!$BP$5="","",VLOOKUP(C54,'着順入力用'!$BP$5:$BU$107,5,FALSE))</f>
      </c>
      <c r="AX54" s="82">
        <f>IF('着順入力用'!$BP$5="","",VLOOKUP(C54,'着順入力用'!$BP$5:$BU$107,6,FALSE))</f>
      </c>
      <c r="AY54" s="14" t="e">
        <f t="shared" si="52"/>
        <v>#VALUE!</v>
      </c>
      <c r="AZ54" s="14"/>
      <c r="BA54" s="14" t="e">
        <f t="shared" si="53"/>
        <v>#VALUE!</v>
      </c>
      <c r="BB54" s="14" t="e">
        <f t="shared" si="54"/>
        <v>#VALUE!</v>
      </c>
      <c r="BC54" s="40" t="e">
        <f t="shared" si="55"/>
        <v>#VALUE!</v>
      </c>
      <c r="BD54" s="14" t="e">
        <f t="shared" si="56"/>
        <v>#VALUE!</v>
      </c>
      <c r="BE54" s="40" t="e">
        <f t="shared" si="57"/>
        <v>#VALUE!</v>
      </c>
      <c r="BF54" s="14" t="e">
        <f t="shared" si="58"/>
        <v>#VALUE!</v>
      </c>
      <c r="BG54" s="40" t="e">
        <f t="shared" si="59"/>
        <v>#VALUE!</v>
      </c>
      <c r="BH54" s="14" t="e">
        <f t="shared" si="60"/>
        <v>#VALUE!</v>
      </c>
      <c r="BI54" s="40" t="str">
        <f t="shared" si="61"/>
        <v> </v>
      </c>
      <c r="BJ54" s="40" t="e">
        <f>IF(BZ54&lt;($BY$4+1),CD54," ")</f>
        <v>#VALUE!</v>
      </c>
      <c r="BK54" s="40"/>
      <c r="BL54" s="14"/>
      <c r="BM54" s="40" t="e">
        <f t="shared" si="62"/>
        <v>#VALUE!</v>
      </c>
      <c r="BN54" s="14" t="e">
        <f t="shared" si="63"/>
        <v>#VALUE!</v>
      </c>
      <c r="BO54" s="89"/>
      <c r="BP54" s="16" t="e">
        <f t="shared" si="64"/>
        <v>#VALUE!</v>
      </c>
      <c r="BQ54" s="18" t="e">
        <f t="shared" si="65"/>
        <v>#VALUE!</v>
      </c>
      <c r="BR54" s="37"/>
      <c r="BS54" s="14" t="e">
        <f t="shared" si="66"/>
        <v>#VALUE!</v>
      </c>
      <c r="BT54" s="18" t="e">
        <f t="shared" si="67"/>
        <v>#VALUE!</v>
      </c>
      <c r="BU54" s="14" t="e">
        <f t="shared" si="68"/>
        <v>#VALUE!</v>
      </c>
      <c r="BV54" s="18" t="e">
        <f t="shared" si="69"/>
        <v>#VALUE!</v>
      </c>
      <c r="BW54" s="14" t="e">
        <f t="shared" si="70"/>
        <v>#VALUE!</v>
      </c>
      <c r="BX54" s="18" t="e">
        <f t="shared" si="71"/>
        <v>#VALUE!</v>
      </c>
      <c r="BY54" s="14">
        <v>1000</v>
      </c>
      <c r="BZ54" s="18" t="e">
        <f t="shared" si="72"/>
        <v>#VALUE!</v>
      </c>
      <c r="CA54" s="14" t="e">
        <f t="shared" si="76"/>
        <v>#VALUE!</v>
      </c>
      <c r="CB54" s="18" t="e">
        <f t="shared" si="73"/>
        <v>#VALUE!</v>
      </c>
      <c r="CC54" s="14" t="e">
        <f t="shared" si="74"/>
        <v>#VALUE!</v>
      </c>
      <c r="CD54" s="18" t="e">
        <f t="shared" si="75"/>
        <v>#VALUE!</v>
      </c>
    </row>
    <row r="55" spans="1:82" ht="18.75" customHeight="1" hidden="1">
      <c r="A55" s="72" t="e">
        <f t="shared" si="51"/>
        <v>#VALUE!</v>
      </c>
      <c r="B55" s="17">
        <v>50</v>
      </c>
      <c r="C55" s="94"/>
      <c r="D55" s="50"/>
      <c r="E55" s="50"/>
      <c r="F55" s="24"/>
      <c r="G55" s="69"/>
      <c r="H55" s="75"/>
      <c r="I55" s="47"/>
      <c r="J55" s="42"/>
      <c r="K55" s="17"/>
      <c r="L55" s="15"/>
      <c r="M55" s="69"/>
      <c r="N55" s="69"/>
      <c r="O55" s="86" t="e">
        <f>IF('着順入力用'!$B$5="","",VLOOKUP(C55,'着順入力用'!$B$5:$G$107,2,FALSE))</f>
        <v>#VALUE!</v>
      </c>
      <c r="P55" s="87" t="e">
        <f>IF('着順入力用'!$B$5="","",VLOOKUP(C55,'着順入力用'!$B$5:$G$107,5,FALSE))</f>
        <v>#VALUE!</v>
      </c>
      <c r="Q55" s="83" t="e">
        <f>IF('着順入力用'!$B$5="","",VLOOKUP(C55,'着順入力用'!$B$5:$G$107,6,FALSE))</f>
        <v>#VALUE!</v>
      </c>
      <c r="R55" s="86" t="e">
        <f>IF('着順入力用'!$H$5="","",VLOOKUP(C55,'着順入力用'!$H$5:$M$107,2,FALSE))</f>
        <v>#VALUE!</v>
      </c>
      <c r="S55" s="87" t="e">
        <f>IF('着順入力用'!$H$5="","",VLOOKUP(C55,'着順入力用'!$H$5:$M$107,5,FALSE))</f>
        <v>#VALUE!</v>
      </c>
      <c r="T55" s="83" t="e">
        <f>IF('着順入力用'!$H$5="","",VLOOKUP(C55,'着順入力用'!$H$5:$M$107,6,FALSE))</f>
        <v>#VALUE!</v>
      </c>
      <c r="U55" s="86" t="e">
        <f>IF('着順入力用'!$N$5="","",VLOOKUP(C55,'着順入力用'!$N$5:$S$107,2,FALSE))</f>
        <v>#VALUE!</v>
      </c>
      <c r="V55" s="87" t="e">
        <f>IF('着順入力用'!$N$5="","",VLOOKUP(C55,'着順入力用'!$N$5:$S$107,5,FALSE))</f>
        <v>#VALUE!</v>
      </c>
      <c r="W55" s="83" t="e">
        <f>IF('着順入力用'!$N$5="","",VLOOKUP(C55,'着順入力用'!$N$5:$S$107,6,FALSE))</f>
        <v>#VALUE!</v>
      </c>
      <c r="X55" s="86" t="e">
        <f>IF('着順入力用'!$T$5="","",VLOOKUP(C55,'着順入力用'!$T$5:$Y$107,2,FALSE))</f>
        <v>#VALUE!</v>
      </c>
      <c r="Y55" s="87" t="e">
        <f>IF('着順入力用'!$T$5="","",VLOOKUP(C55,'着順入力用'!$T$5:$Y$107,5,FALSE))</f>
        <v>#VALUE!</v>
      </c>
      <c r="Z55" s="83" t="e">
        <f>IF('着順入力用'!$T$5="","",VLOOKUP(C55,'着順入力用'!$T$5:$Y$107,6,FALSE))</f>
        <v>#VALUE!</v>
      </c>
      <c r="AA55" s="86" t="e">
        <f>IF('着順入力用'!$Z$5="","",VLOOKUP(C55,'着順入力用'!$Z$5:$AE$107,2,FALSE))</f>
        <v>#VALUE!</v>
      </c>
      <c r="AB55" s="87" t="e">
        <f>IF('着順入力用'!$Z$5="","",VLOOKUP(C55,'着順入力用'!$Z$5:$AE$107,5,FALSE))</f>
        <v>#VALUE!</v>
      </c>
      <c r="AC55" s="83" t="e">
        <f>IF('着順入力用'!$Z$5="","",VLOOKUP(C55,'着順入力用'!$Z$5:$AE$107,6,FALSE))</f>
        <v>#VALUE!</v>
      </c>
      <c r="AD55" s="86" t="e">
        <f>IF('着順入力用'!$AF$5="","",VLOOKUP(C55,'着順入力用'!$AF$5:$AK$107,2,FALSE))</f>
        <v>#VALUE!</v>
      </c>
      <c r="AE55" s="87" t="e">
        <f>IF('着順入力用'!$AF$5="","",VLOOKUP(C55,'着順入力用'!$AF$5:$AK$107,5,FALSE))</f>
        <v>#VALUE!</v>
      </c>
      <c r="AF55" s="83" t="e">
        <f>IF('着順入力用'!$AF$5="","",VLOOKUP(C55,'着順入力用'!$AF$5:$AK$107,6,FALSE))</f>
        <v>#VALUE!</v>
      </c>
      <c r="AG55" s="86" t="e">
        <f>IF('着順入力用'!$AL$5="","",VLOOKUP(C55,'着順入力用'!$AL$5:$AQ$107,2,FALSE))</f>
        <v>#VALUE!</v>
      </c>
      <c r="AH55" s="87" t="e">
        <f>IF('着順入力用'!$AL$5="","",VLOOKUP(C55,'着順入力用'!$AL$5:$AQ$107,5,FALSE))</f>
        <v>#VALUE!</v>
      </c>
      <c r="AI55" s="83" t="e">
        <f>IF('着順入力用'!$AL$5="","",VLOOKUP(C55,'着順入力用'!$AL$5:$AQ$107,6,FALSE))</f>
        <v>#VALUE!</v>
      </c>
      <c r="AJ55" s="86" t="e">
        <f>IF('着順入力用'!$AR$5="","",VLOOKUP(C55,'着順入力用'!$AR$5:$AW$107,2,FALSE))</f>
        <v>#VALUE!</v>
      </c>
      <c r="AK55" s="87" t="e">
        <f>IF('着順入力用'!$AR$5="","",VLOOKUP(C55,'着順入力用'!$AR$5:$AW$107,5,FALSE))</f>
        <v>#VALUE!</v>
      </c>
      <c r="AL55" s="83" t="e">
        <f>IF('着順入力用'!$AR$5="","",VLOOKUP(C55,'着順入力用'!$AR$5:$AW$107,6,FALSE))</f>
        <v>#VALUE!</v>
      </c>
      <c r="AM55" s="86" t="e">
        <f>IF('着順入力用'!$AX$5="","",VLOOKUP(C55,'着順入力用'!$AX$5:$BC$107,2,FALSE))</f>
        <v>#VALUE!</v>
      </c>
      <c r="AN55" s="87" t="e">
        <f>IF('着順入力用'!$AX$5="","",VLOOKUP(C55,'着順入力用'!$AX$5:$BC$107,5,FALSE))</f>
        <v>#VALUE!</v>
      </c>
      <c r="AO55" s="83" t="e">
        <f>IF('着順入力用'!$AX$5="","",VLOOKUP(C55,'着順入力用'!$AX$5:$BC$107,6,FALSE))</f>
        <v>#VALUE!</v>
      </c>
      <c r="AP55" s="86">
        <f>IF('着順入力用'!$BD$5="","",VLOOKUP(C55,'着順入力用'!$BD$5:$BI$107,2,FALSE))</f>
      </c>
      <c r="AQ55" s="87">
        <f>IF('着順入力用'!$BD$5="","",VLOOKUP(C55,'着順入力用'!$BD$5:$BI$107,5,FALSE))</f>
      </c>
      <c r="AR55" s="83">
        <f>IF('着順入力用'!$BD$5="","",VLOOKUP(C55,'着順入力用'!$BD$5:$BI$107,6,FALSE))</f>
      </c>
      <c r="AS55" s="84">
        <f>IF('着順入力用'!$BJ$5="","",VLOOKUP(C55,'着順入力用'!$BJ$5:$BO$107,2,FALSE))</f>
      </c>
      <c r="AT55" s="85">
        <f>IF('着順入力用'!$BJ$5="","",VLOOKUP(C55,'着順入力用'!$BJ$5:$BO$107,5,FALSE))</f>
      </c>
      <c r="AU55" s="82">
        <f>IF('着順入力用'!$BJ$5="","",VLOOKUP(C55,'着順入力用'!$BJ$5:$BO$107,6,FALSE))</f>
      </c>
      <c r="AV55" s="84">
        <f>IF('着順入力用'!$BP$5="","",VLOOKUP(C55,'着順入力用'!$BP$5:$BU$107,2,FALSE))</f>
      </c>
      <c r="AW55" s="85">
        <f>IF('着順入力用'!$BP$5="","",VLOOKUP(C55,'着順入力用'!$BP$5:$BU$107,5,FALSE))</f>
      </c>
      <c r="AX55" s="82">
        <f>IF('着順入力用'!$BP$5="","",VLOOKUP(C55,'着順入力用'!$BP$5:$BU$107,6,FALSE))</f>
      </c>
      <c r="AY55" s="14" t="e">
        <f t="shared" si="52"/>
        <v>#VALUE!</v>
      </c>
      <c r="AZ55" s="14"/>
      <c r="BA55" s="14" t="e">
        <f t="shared" si="53"/>
        <v>#VALUE!</v>
      </c>
      <c r="BB55" s="14" t="e">
        <f t="shared" si="54"/>
        <v>#VALUE!</v>
      </c>
      <c r="BC55" s="40" t="e">
        <f t="shared" si="55"/>
        <v>#VALUE!</v>
      </c>
      <c r="BD55" s="14" t="e">
        <f t="shared" si="56"/>
        <v>#VALUE!</v>
      </c>
      <c r="BE55" s="40" t="e">
        <f t="shared" si="57"/>
        <v>#VALUE!</v>
      </c>
      <c r="BF55" s="14" t="e">
        <f t="shared" si="58"/>
        <v>#VALUE!</v>
      </c>
      <c r="BG55" s="40" t="e">
        <f t="shared" si="59"/>
        <v>#VALUE!</v>
      </c>
      <c r="BH55" s="14" t="e">
        <f t="shared" si="60"/>
        <v>#VALUE!</v>
      </c>
      <c r="BI55" s="40" t="e">
        <f t="shared" si="61"/>
        <v>#VALUE!</v>
      </c>
      <c r="BJ55" s="40" t="e">
        <f>BZ55</f>
        <v>#VALUE!</v>
      </c>
      <c r="BK55" s="40"/>
      <c r="BL55" s="14"/>
      <c r="BM55" s="40" t="e">
        <f t="shared" si="62"/>
        <v>#VALUE!</v>
      </c>
      <c r="BN55" s="14" t="e">
        <f t="shared" si="63"/>
        <v>#VALUE!</v>
      </c>
      <c r="BO55" s="89"/>
      <c r="BP55" s="16" t="e">
        <f t="shared" si="64"/>
        <v>#VALUE!</v>
      </c>
      <c r="BQ55" s="18" t="e">
        <f t="shared" si="65"/>
        <v>#VALUE!</v>
      </c>
      <c r="BR55" s="37"/>
      <c r="BS55" s="14" t="e">
        <f t="shared" si="66"/>
        <v>#VALUE!</v>
      </c>
      <c r="BT55" s="18" t="e">
        <f t="shared" si="67"/>
        <v>#VALUE!</v>
      </c>
      <c r="BU55" s="14" t="e">
        <f t="shared" si="68"/>
        <v>#VALUE!</v>
      </c>
      <c r="BV55" s="18" t="e">
        <f t="shared" si="69"/>
        <v>#VALUE!</v>
      </c>
      <c r="BW55" s="14" t="e">
        <f t="shared" si="70"/>
        <v>#VALUE!</v>
      </c>
      <c r="BX55" s="18" t="e">
        <f t="shared" si="71"/>
        <v>#VALUE!</v>
      </c>
      <c r="BY55" s="14" t="e">
        <f>IF(M55=$BY$5,BA55,1000)</f>
        <v>#VALUE!</v>
      </c>
      <c r="BZ55" s="18" t="e">
        <f t="shared" si="72"/>
        <v>#VALUE!</v>
      </c>
      <c r="CA55" s="14" t="e">
        <f t="shared" si="76"/>
        <v>#VALUE!</v>
      </c>
      <c r="CB55" s="18" t="e">
        <f t="shared" si="73"/>
        <v>#VALUE!</v>
      </c>
      <c r="CC55" s="14" t="e">
        <f t="shared" si="74"/>
        <v>#VALUE!</v>
      </c>
      <c r="CD55" s="18" t="e">
        <f t="shared" si="75"/>
        <v>#VALUE!</v>
      </c>
    </row>
    <row r="56" spans="1:82" ht="18.75" customHeight="1" hidden="1">
      <c r="A56" s="72" t="e">
        <f t="shared" si="51"/>
        <v>#VALUE!</v>
      </c>
      <c r="B56" s="17">
        <v>51</v>
      </c>
      <c r="C56" s="94"/>
      <c r="D56" s="50"/>
      <c r="E56" s="50"/>
      <c r="F56" s="24"/>
      <c r="G56" s="69"/>
      <c r="H56" s="75"/>
      <c r="I56" s="48"/>
      <c r="J56" s="42"/>
      <c r="K56" s="17"/>
      <c r="L56" s="15"/>
      <c r="M56" s="69"/>
      <c r="N56" s="69"/>
      <c r="O56" s="86" t="e">
        <f>IF('着順入力用'!$B$5="","",VLOOKUP(C56,'着順入力用'!$B$5:$G$107,2,FALSE))</f>
        <v>#VALUE!</v>
      </c>
      <c r="P56" s="87" t="e">
        <f>IF('着順入力用'!$B$5="","",VLOOKUP(C56,'着順入力用'!$B$5:$G$107,5,FALSE))</f>
        <v>#VALUE!</v>
      </c>
      <c r="Q56" s="83" t="e">
        <f>IF('着順入力用'!$B$5="","",VLOOKUP(C56,'着順入力用'!$B$5:$G$107,6,FALSE))</f>
        <v>#VALUE!</v>
      </c>
      <c r="R56" s="86" t="e">
        <f>IF('着順入力用'!$H$5="","",VLOOKUP(C56,'着順入力用'!$H$5:$M$107,2,FALSE))</f>
        <v>#VALUE!</v>
      </c>
      <c r="S56" s="87" t="e">
        <f>IF('着順入力用'!$H$5="","",VLOOKUP(C56,'着順入力用'!$H$5:$M$107,5,FALSE))</f>
        <v>#VALUE!</v>
      </c>
      <c r="T56" s="83" t="e">
        <f>IF('着順入力用'!$H$5="","",VLOOKUP(C56,'着順入力用'!$H$5:$M$107,6,FALSE))</f>
        <v>#VALUE!</v>
      </c>
      <c r="U56" s="86" t="e">
        <f>IF('着順入力用'!$N$5="","",VLOOKUP(C56,'着順入力用'!$N$5:$S$107,2,FALSE))</f>
        <v>#VALUE!</v>
      </c>
      <c r="V56" s="87" t="e">
        <f>IF('着順入力用'!$N$5="","",VLOOKUP(C56,'着順入力用'!$N$5:$S$107,5,FALSE))</f>
        <v>#VALUE!</v>
      </c>
      <c r="W56" s="83" t="e">
        <f>IF('着順入力用'!$N$5="","",VLOOKUP(C56,'着順入力用'!$N$5:$S$107,6,FALSE))</f>
        <v>#VALUE!</v>
      </c>
      <c r="X56" s="86" t="e">
        <f>IF('着順入力用'!$T$5="","",VLOOKUP(C56,'着順入力用'!$T$5:$Y$107,2,FALSE))</f>
        <v>#VALUE!</v>
      </c>
      <c r="Y56" s="87" t="e">
        <f>IF('着順入力用'!$T$5="","",VLOOKUP(C56,'着順入力用'!$T$5:$Y$107,5,FALSE))</f>
        <v>#VALUE!</v>
      </c>
      <c r="Z56" s="83" t="e">
        <f>IF('着順入力用'!$T$5="","",VLOOKUP(C56,'着順入力用'!$T$5:$Y$107,6,FALSE))</f>
        <v>#VALUE!</v>
      </c>
      <c r="AA56" s="86" t="e">
        <f>IF('着順入力用'!$Z$5="","",VLOOKUP(C56,'着順入力用'!$Z$5:$AE$107,2,FALSE))</f>
        <v>#VALUE!</v>
      </c>
      <c r="AB56" s="87" t="e">
        <f>IF('着順入力用'!$Z$5="","",VLOOKUP(C56,'着順入力用'!$Z$5:$AE$107,5,FALSE))</f>
        <v>#VALUE!</v>
      </c>
      <c r="AC56" s="83" t="e">
        <f>IF('着順入力用'!$Z$5="","",VLOOKUP(C56,'着順入力用'!$Z$5:$AE$107,6,FALSE))</f>
        <v>#VALUE!</v>
      </c>
      <c r="AD56" s="86" t="e">
        <f>IF('着順入力用'!$AF$5="","",VLOOKUP(C56,'着順入力用'!$AF$5:$AK$107,2,FALSE))</f>
        <v>#VALUE!</v>
      </c>
      <c r="AE56" s="87" t="e">
        <f>IF('着順入力用'!$AF$5="","",VLOOKUP(C56,'着順入力用'!$AF$5:$AK$107,5,FALSE))</f>
        <v>#VALUE!</v>
      </c>
      <c r="AF56" s="83" t="e">
        <f>IF('着順入力用'!$AF$5="","",VLOOKUP(C56,'着順入力用'!$AF$5:$AK$107,6,FALSE))</f>
        <v>#VALUE!</v>
      </c>
      <c r="AG56" s="86" t="e">
        <f>IF('着順入力用'!$AL$5="","",VLOOKUP(C56,'着順入力用'!$AL$5:$AQ$107,2,FALSE))</f>
        <v>#VALUE!</v>
      </c>
      <c r="AH56" s="87" t="e">
        <f>IF('着順入力用'!$AL$5="","",VLOOKUP(C56,'着順入力用'!$AL$5:$AQ$107,5,FALSE))</f>
        <v>#VALUE!</v>
      </c>
      <c r="AI56" s="83" t="e">
        <f>IF('着順入力用'!$AL$5="","",VLOOKUP(C56,'着順入力用'!$AL$5:$AQ$107,6,FALSE))</f>
        <v>#VALUE!</v>
      </c>
      <c r="AJ56" s="86" t="e">
        <f>IF('着順入力用'!$AR$5="","",VLOOKUP(C56,'着順入力用'!$AR$5:$AW$107,2,FALSE))</f>
        <v>#VALUE!</v>
      </c>
      <c r="AK56" s="87" t="e">
        <f>IF('着順入力用'!$AR$5="","",VLOOKUP(C56,'着順入力用'!$AR$5:$AW$107,5,FALSE))</f>
        <v>#VALUE!</v>
      </c>
      <c r="AL56" s="83" t="e">
        <f>IF('着順入力用'!$AR$5="","",VLOOKUP(C56,'着順入力用'!$AR$5:$AW$107,6,FALSE))</f>
        <v>#VALUE!</v>
      </c>
      <c r="AM56" s="86" t="e">
        <f>IF('着順入力用'!$AX$5="","",VLOOKUP(C56,'着順入力用'!$AX$5:$BC$107,2,FALSE))</f>
        <v>#VALUE!</v>
      </c>
      <c r="AN56" s="87" t="e">
        <f>IF('着順入力用'!$AX$5="","",VLOOKUP(C56,'着順入力用'!$AX$5:$BC$107,5,FALSE))</f>
        <v>#VALUE!</v>
      </c>
      <c r="AO56" s="83" t="e">
        <f>IF('着順入力用'!$AX$5="","",VLOOKUP(C56,'着順入力用'!$AX$5:$BC$107,6,FALSE))</f>
        <v>#VALUE!</v>
      </c>
      <c r="AP56" s="86">
        <f>IF('着順入力用'!$BD$5="","",VLOOKUP(C56,'着順入力用'!$BD$5:$BI$107,2,FALSE))</f>
      </c>
      <c r="AQ56" s="87">
        <f>IF('着順入力用'!$BD$5="","",VLOOKUP(C56,'着順入力用'!$BD$5:$BI$107,5,FALSE))</f>
      </c>
      <c r="AR56" s="83">
        <f>IF('着順入力用'!$BD$5="","",VLOOKUP(C56,'着順入力用'!$BD$5:$BI$107,6,FALSE))</f>
      </c>
      <c r="AS56" s="84">
        <f>IF('着順入力用'!$BJ$5="","",VLOOKUP(C56,'着順入力用'!$BJ$5:$BO$107,2,FALSE))</f>
      </c>
      <c r="AT56" s="85">
        <f>IF('着順入力用'!$BJ$5="","",VLOOKUP(C56,'着順入力用'!$BJ$5:$BO$107,5,FALSE))</f>
      </c>
      <c r="AU56" s="82">
        <f>IF('着順入力用'!$BJ$5="","",VLOOKUP(C56,'着順入力用'!$BJ$5:$BO$107,6,FALSE))</f>
      </c>
      <c r="AV56" s="84">
        <f>IF('着順入力用'!$BP$5="","",VLOOKUP(C56,'着順入力用'!$BP$5:$BU$107,2,FALSE))</f>
      </c>
      <c r="AW56" s="85">
        <f>IF('着順入力用'!$BP$5="","",VLOOKUP(C56,'着順入力用'!$BP$5:$BU$107,5,FALSE))</f>
      </c>
      <c r="AX56" s="82">
        <f>IF('着順入力用'!$BP$5="","",VLOOKUP(C56,'着順入力用'!$BP$5:$BU$107,6,FALSE))</f>
      </c>
      <c r="AY56" s="14" t="e">
        <f t="shared" si="52"/>
        <v>#VALUE!</v>
      </c>
      <c r="AZ56" s="14"/>
      <c r="BA56" s="14" t="e">
        <f t="shared" si="53"/>
        <v>#VALUE!</v>
      </c>
      <c r="BB56" s="14" t="e">
        <f t="shared" si="54"/>
        <v>#VALUE!</v>
      </c>
      <c r="BC56" s="40" t="e">
        <f t="shared" si="55"/>
        <v>#VALUE!</v>
      </c>
      <c r="BD56" s="14" t="e">
        <f t="shared" si="56"/>
        <v>#VALUE!</v>
      </c>
      <c r="BE56" s="40" t="e">
        <f t="shared" si="57"/>
        <v>#VALUE!</v>
      </c>
      <c r="BF56" s="14" t="e">
        <f t="shared" si="58"/>
        <v>#VALUE!</v>
      </c>
      <c r="BG56" s="40" t="e">
        <f t="shared" si="59"/>
        <v>#VALUE!</v>
      </c>
      <c r="BH56" s="14" t="e">
        <f t="shared" si="60"/>
        <v>#VALUE!</v>
      </c>
      <c r="BI56" s="40" t="e">
        <f t="shared" si="61"/>
        <v>#VALUE!</v>
      </c>
      <c r="BJ56" s="40" t="e">
        <f>BZ56</f>
        <v>#VALUE!</v>
      </c>
      <c r="BK56" s="40"/>
      <c r="BL56" s="14"/>
      <c r="BM56" s="40" t="e">
        <f t="shared" si="62"/>
        <v>#VALUE!</v>
      </c>
      <c r="BN56" s="14" t="e">
        <f t="shared" si="63"/>
        <v>#VALUE!</v>
      </c>
      <c r="BO56" s="89"/>
      <c r="BP56" s="16" t="e">
        <f t="shared" si="64"/>
        <v>#VALUE!</v>
      </c>
      <c r="BQ56" s="18" t="e">
        <f t="shared" si="65"/>
        <v>#VALUE!</v>
      </c>
      <c r="BR56" s="37"/>
      <c r="BS56" s="14" t="e">
        <f t="shared" si="66"/>
        <v>#VALUE!</v>
      </c>
      <c r="BT56" s="18" t="e">
        <f t="shared" si="67"/>
        <v>#VALUE!</v>
      </c>
      <c r="BU56" s="14" t="e">
        <f t="shared" si="68"/>
        <v>#VALUE!</v>
      </c>
      <c r="BV56" s="18" t="e">
        <f t="shared" si="69"/>
        <v>#VALUE!</v>
      </c>
      <c r="BW56" s="14" t="e">
        <f t="shared" si="70"/>
        <v>#VALUE!</v>
      </c>
      <c r="BX56" s="18" t="e">
        <f t="shared" si="71"/>
        <v>#VALUE!</v>
      </c>
      <c r="BY56" s="14" t="e">
        <f>IF(M56=$BY$5,BA56,1000)</f>
        <v>#VALUE!</v>
      </c>
      <c r="BZ56" s="18" t="e">
        <f t="shared" si="72"/>
        <v>#VALUE!</v>
      </c>
      <c r="CA56" s="14" t="e">
        <f t="shared" si="76"/>
        <v>#VALUE!</v>
      </c>
      <c r="CB56" s="18" t="e">
        <f t="shared" si="73"/>
        <v>#VALUE!</v>
      </c>
      <c r="CC56" s="14" t="e">
        <f t="shared" si="74"/>
        <v>#VALUE!</v>
      </c>
      <c r="CD56" s="18" t="e">
        <f t="shared" si="75"/>
        <v>#VALUE!</v>
      </c>
    </row>
    <row r="57" spans="1:82" ht="18.75" customHeight="1" hidden="1">
      <c r="A57" s="72" t="e">
        <f t="shared" si="51"/>
        <v>#VALUE!</v>
      </c>
      <c r="B57" s="17">
        <v>53</v>
      </c>
      <c r="C57" s="94"/>
      <c r="D57" s="50"/>
      <c r="E57" s="50"/>
      <c r="F57" s="73"/>
      <c r="G57" s="68"/>
      <c r="H57" s="74"/>
      <c r="I57" s="47"/>
      <c r="J57" s="42"/>
      <c r="K57" s="17"/>
      <c r="L57" s="15"/>
      <c r="M57" s="69"/>
      <c r="N57" s="69"/>
      <c r="O57" s="86" t="e">
        <f>IF('着順入力用'!$B$5="","",VLOOKUP(C57,'着順入力用'!$B$5:$G$107,2,FALSE))</f>
        <v>#VALUE!</v>
      </c>
      <c r="P57" s="87" t="e">
        <f>IF('着順入力用'!$B$5="","",VLOOKUP(C57,'着順入力用'!$B$5:$G$107,5,FALSE))</f>
        <v>#VALUE!</v>
      </c>
      <c r="Q57" s="83" t="e">
        <f>IF('着順入力用'!$B$5="","",VLOOKUP(C57,'着順入力用'!$B$5:$G$107,6,FALSE))</f>
        <v>#VALUE!</v>
      </c>
      <c r="R57" s="86" t="e">
        <f>IF('着順入力用'!$H$5="","",VLOOKUP(C57,'着順入力用'!$H$5:$M$107,2,FALSE))</f>
        <v>#VALUE!</v>
      </c>
      <c r="S57" s="87" t="e">
        <f>IF('着順入力用'!$H$5="","",VLOOKUP(C57,'着順入力用'!$H$5:$M$107,5,FALSE))</f>
        <v>#VALUE!</v>
      </c>
      <c r="T57" s="83" t="e">
        <f>IF('着順入力用'!$H$5="","",VLOOKUP(C57,'着順入力用'!$H$5:$M$107,6,FALSE))</f>
        <v>#VALUE!</v>
      </c>
      <c r="U57" s="86" t="e">
        <f>IF('着順入力用'!$N$5="","",VLOOKUP(C57,'着順入力用'!$N$5:$S$107,2,FALSE))</f>
        <v>#VALUE!</v>
      </c>
      <c r="V57" s="87" t="e">
        <f>IF('着順入力用'!$N$5="","",VLOOKUP(C57,'着順入力用'!$N$5:$S$107,5,FALSE))</f>
        <v>#VALUE!</v>
      </c>
      <c r="W57" s="83" t="e">
        <f>IF('着順入力用'!$N$5="","",VLOOKUP(C57,'着順入力用'!$N$5:$S$107,6,FALSE))</f>
        <v>#VALUE!</v>
      </c>
      <c r="X57" s="86" t="e">
        <f>IF('着順入力用'!$T$5="","",VLOOKUP(C57,'着順入力用'!$T$5:$Y$107,2,FALSE))</f>
        <v>#VALUE!</v>
      </c>
      <c r="Y57" s="87" t="e">
        <f>IF('着順入力用'!$T$5="","",VLOOKUP(C57,'着順入力用'!$T$5:$Y$107,5,FALSE))</f>
        <v>#VALUE!</v>
      </c>
      <c r="Z57" s="83" t="e">
        <f>IF('着順入力用'!$T$5="","",VLOOKUP(C57,'着順入力用'!$T$5:$Y$107,6,FALSE))</f>
        <v>#VALUE!</v>
      </c>
      <c r="AA57" s="86" t="e">
        <f>IF('着順入力用'!$Z$5="","",VLOOKUP(C57,'着順入力用'!$Z$5:$AE$107,2,FALSE))</f>
        <v>#VALUE!</v>
      </c>
      <c r="AB57" s="87" t="e">
        <f>IF('着順入力用'!$Z$5="","",VLOOKUP(C57,'着順入力用'!$Z$5:$AE$107,5,FALSE))</f>
        <v>#VALUE!</v>
      </c>
      <c r="AC57" s="83" t="e">
        <f>IF('着順入力用'!$Z$5="","",VLOOKUP(C57,'着順入力用'!$Z$5:$AE$107,6,FALSE))</f>
        <v>#VALUE!</v>
      </c>
      <c r="AD57" s="86" t="e">
        <f>IF('着順入力用'!$AF$5="","",VLOOKUP(C57,'着順入力用'!$AF$5:$AK$107,2,FALSE))</f>
        <v>#VALUE!</v>
      </c>
      <c r="AE57" s="87" t="e">
        <f>IF('着順入力用'!$AF$5="","",VLOOKUP(C57,'着順入力用'!$AF$5:$AK$107,5,FALSE))</f>
        <v>#VALUE!</v>
      </c>
      <c r="AF57" s="83" t="e">
        <f>IF('着順入力用'!$AF$5="","",VLOOKUP(C57,'着順入力用'!$AF$5:$AK$107,6,FALSE))</f>
        <v>#VALUE!</v>
      </c>
      <c r="AG57" s="86" t="e">
        <f>IF('着順入力用'!$AL$5="","",VLOOKUP(C57,'着順入力用'!$AL$5:$AQ$107,2,FALSE))</f>
        <v>#VALUE!</v>
      </c>
      <c r="AH57" s="87" t="e">
        <f>IF('着順入力用'!$AL$5="","",VLOOKUP(C57,'着順入力用'!$AL$5:$AQ$107,5,FALSE))</f>
        <v>#VALUE!</v>
      </c>
      <c r="AI57" s="83" t="e">
        <f>IF('着順入力用'!$AL$5="","",VLOOKUP(C57,'着順入力用'!$AL$5:$AQ$107,6,FALSE))</f>
        <v>#VALUE!</v>
      </c>
      <c r="AJ57" s="86" t="e">
        <f>IF('着順入力用'!$AR$5="","",VLOOKUP(C57,'着順入力用'!$AR$5:$AW$107,2,FALSE))</f>
        <v>#VALUE!</v>
      </c>
      <c r="AK57" s="87" t="e">
        <f>IF('着順入力用'!$AR$5="","",VLOOKUP(C57,'着順入力用'!$AR$5:$AW$107,5,FALSE))</f>
        <v>#VALUE!</v>
      </c>
      <c r="AL57" s="83" t="e">
        <f>IF('着順入力用'!$AR$5="","",VLOOKUP(C57,'着順入力用'!$AR$5:$AW$107,6,FALSE))</f>
        <v>#VALUE!</v>
      </c>
      <c r="AM57" s="86" t="e">
        <f>IF('着順入力用'!$AX$5="","",VLOOKUP(C57,'着順入力用'!$AX$5:$BC$107,2,FALSE))</f>
        <v>#VALUE!</v>
      </c>
      <c r="AN57" s="87" t="e">
        <f>IF('着順入力用'!$AX$5="","",VLOOKUP(C57,'着順入力用'!$AX$5:$BC$107,5,FALSE))</f>
        <v>#VALUE!</v>
      </c>
      <c r="AO57" s="83" t="e">
        <f>IF('着順入力用'!$AX$5="","",VLOOKUP(C57,'着順入力用'!$AX$5:$BC$107,6,FALSE))</f>
        <v>#VALUE!</v>
      </c>
      <c r="AP57" s="86">
        <f>IF('着順入力用'!$BD$5="","",VLOOKUP(C57,'着順入力用'!$BD$5:$BI$107,2,FALSE))</f>
      </c>
      <c r="AQ57" s="87">
        <f>IF('着順入力用'!$BD$5="","",VLOOKUP(C57,'着順入力用'!$BD$5:$BI$107,5,FALSE))</f>
      </c>
      <c r="AR57" s="83">
        <f>IF('着順入力用'!$BD$5="","",VLOOKUP(C57,'着順入力用'!$BD$5:$BI$107,6,FALSE))</f>
      </c>
      <c r="AS57" s="84">
        <f>IF('着順入力用'!$BJ$5="","",VLOOKUP(C57,'着順入力用'!$BJ$5:$BO$107,2,FALSE))</f>
      </c>
      <c r="AT57" s="85">
        <f>IF('着順入力用'!$BJ$5="","",VLOOKUP(C57,'着順入力用'!$BJ$5:$BO$107,5,FALSE))</f>
      </c>
      <c r="AU57" s="82">
        <f>IF('着順入力用'!$BJ$5="","",VLOOKUP(C57,'着順入力用'!$BJ$5:$BO$107,6,FALSE))</f>
      </c>
      <c r="AV57" s="84">
        <f>IF('着順入力用'!$BP$5="","",VLOOKUP(C57,'着順入力用'!$BP$5:$BU$107,2,FALSE))</f>
      </c>
      <c r="AW57" s="85">
        <f>IF('着順入力用'!$BP$5="","",VLOOKUP(C57,'着順入力用'!$BP$5:$BU$107,5,FALSE))</f>
      </c>
      <c r="AX57" s="82">
        <f>IF('着順入力用'!$BP$5="","",VLOOKUP(C57,'着順入力用'!$BP$5:$BU$107,6,FALSE))</f>
      </c>
      <c r="AY57" s="14" t="e">
        <f t="shared" si="52"/>
        <v>#VALUE!</v>
      </c>
      <c r="AZ57" s="14"/>
      <c r="BA57" s="14" t="e">
        <f t="shared" si="53"/>
        <v>#VALUE!</v>
      </c>
      <c r="BB57" s="14" t="e">
        <f t="shared" si="54"/>
        <v>#VALUE!</v>
      </c>
      <c r="BC57" s="40" t="e">
        <f t="shared" si="55"/>
        <v>#VALUE!</v>
      </c>
      <c r="BD57" s="14" t="e">
        <f t="shared" si="56"/>
        <v>#VALUE!</v>
      </c>
      <c r="BE57" s="40" t="e">
        <f t="shared" si="57"/>
        <v>#VALUE!</v>
      </c>
      <c r="BF57" s="14" t="e">
        <f t="shared" si="58"/>
        <v>#VALUE!</v>
      </c>
      <c r="BG57" s="40" t="e">
        <f t="shared" si="59"/>
        <v>#VALUE!</v>
      </c>
      <c r="BH57" s="14" t="e">
        <f t="shared" si="60"/>
        <v>#VALUE!</v>
      </c>
      <c r="BI57" s="40" t="str">
        <f t="shared" si="61"/>
        <v> </v>
      </c>
      <c r="BJ57" s="40" t="e">
        <f aca="true" t="shared" si="77" ref="BJ57:BJ62">IF(BZ57&lt;($BY$4+1),CD57," ")</f>
        <v>#VALUE!</v>
      </c>
      <c r="BK57" s="40"/>
      <c r="BL57" s="14"/>
      <c r="BM57" s="40" t="e">
        <f t="shared" si="62"/>
        <v>#VALUE!</v>
      </c>
      <c r="BN57" s="14" t="e">
        <f t="shared" si="63"/>
        <v>#VALUE!</v>
      </c>
      <c r="BO57" s="89"/>
      <c r="BP57" s="16" t="e">
        <f t="shared" si="64"/>
        <v>#VALUE!</v>
      </c>
      <c r="BQ57" s="18" t="e">
        <f t="shared" si="65"/>
        <v>#VALUE!</v>
      </c>
      <c r="BR57" s="37"/>
      <c r="BS57" s="14" t="e">
        <f t="shared" si="66"/>
        <v>#VALUE!</v>
      </c>
      <c r="BT57" s="18" t="e">
        <f t="shared" si="67"/>
        <v>#VALUE!</v>
      </c>
      <c r="BU57" s="14" t="e">
        <f t="shared" si="68"/>
        <v>#VALUE!</v>
      </c>
      <c r="BV57" s="18" t="e">
        <f t="shared" si="69"/>
        <v>#VALUE!</v>
      </c>
      <c r="BW57" s="14" t="e">
        <f t="shared" si="70"/>
        <v>#VALUE!</v>
      </c>
      <c r="BX57" s="18" t="e">
        <f t="shared" si="71"/>
        <v>#VALUE!</v>
      </c>
      <c r="BY57" s="14">
        <v>1000</v>
      </c>
      <c r="BZ57" s="18" t="e">
        <f t="shared" si="72"/>
        <v>#VALUE!</v>
      </c>
      <c r="CA57" s="14" t="e">
        <f t="shared" si="76"/>
        <v>#VALUE!</v>
      </c>
      <c r="CB57" s="18" t="e">
        <f t="shared" si="73"/>
        <v>#VALUE!</v>
      </c>
      <c r="CC57" s="14" t="e">
        <f t="shared" si="74"/>
        <v>#VALUE!</v>
      </c>
      <c r="CD57" s="18" t="e">
        <f t="shared" si="75"/>
        <v>#VALUE!</v>
      </c>
    </row>
    <row r="58" spans="1:82" ht="18.75" customHeight="1" hidden="1">
      <c r="A58" s="72" t="e">
        <f t="shared" si="51"/>
        <v>#VALUE!</v>
      </c>
      <c r="B58" s="17">
        <v>54</v>
      </c>
      <c r="C58" s="94"/>
      <c r="D58" s="50"/>
      <c r="E58" s="50"/>
      <c r="F58" s="24"/>
      <c r="G58" s="69"/>
      <c r="H58" s="75"/>
      <c r="I58" s="47"/>
      <c r="J58" s="42"/>
      <c r="K58" s="17"/>
      <c r="L58" s="15"/>
      <c r="M58" s="69"/>
      <c r="N58" s="69"/>
      <c r="O58" s="86" t="e">
        <f>IF('着順入力用'!$B$5="","",VLOOKUP(C58,'着順入力用'!$B$5:$G$107,2,FALSE))</f>
        <v>#VALUE!</v>
      </c>
      <c r="P58" s="87" t="e">
        <f>IF('着順入力用'!$B$5="","",VLOOKUP(C58,'着順入力用'!$B$5:$G$107,5,FALSE))</f>
        <v>#VALUE!</v>
      </c>
      <c r="Q58" s="83" t="e">
        <f>IF('着順入力用'!$B$5="","",VLOOKUP(C58,'着順入力用'!$B$5:$G$107,6,FALSE))</f>
        <v>#VALUE!</v>
      </c>
      <c r="R58" s="86" t="e">
        <f>IF('着順入力用'!$H$5="","",VLOOKUP(C58,'着順入力用'!$H$5:$M$107,2,FALSE))</f>
        <v>#VALUE!</v>
      </c>
      <c r="S58" s="87" t="e">
        <f>IF('着順入力用'!$H$5="","",VLOOKUP(C58,'着順入力用'!$H$5:$M$107,5,FALSE))</f>
        <v>#VALUE!</v>
      </c>
      <c r="T58" s="83" t="e">
        <f>IF('着順入力用'!$H$5="","",VLOOKUP(C58,'着順入力用'!$H$5:$M$107,6,FALSE))</f>
        <v>#VALUE!</v>
      </c>
      <c r="U58" s="86" t="e">
        <f>IF('着順入力用'!$N$5="","",VLOOKUP(C58,'着順入力用'!$N$5:$S$107,2,FALSE))</f>
        <v>#VALUE!</v>
      </c>
      <c r="V58" s="87" t="e">
        <f>IF('着順入力用'!$N$5="","",VLOOKUP(C58,'着順入力用'!$N$5:$S$107,5,FALSE))</f>
        <v>#VALUE!</v>
      </c>
      <c r="W58" s="83" t="e">
        <f>IF('着順入力用'!$N$5="","",VLOOKUP(C58,'着順入力用'!$N$5:$S$107,6,FALSE))</f>
        <v>#VALUE!</v>
      </c>
      <c r="X58" s="86" t="e">
        <f>IF('着順入力用'!$T$5="","",VLOOKUP(C58,'着順入力用'!$T$5:$Y$107,2,FALSE))</f>
        <v>#VALUE!</v>
      </c>
      <c r="Y58" s="87" t="e">
        <f>IF('着順入力用'!$T$5="","",VLOOKUP(C58,'着順入力用'!$T$5:$Y$107,5,FALSE))</f>
        <v>#VALUE!</v>
      </c>
      <c r="Z58" s="83" t="e">
        <f>IF('着順入力用'!$T$5="","",VLOOKUP(C58,'着順入力用'!$T$5:$Y$107,6,FALSE))</f>
        <v>#VALUE!</v>
      </c>
      <c r="AA58" s="86" t="e">
        <f>IF('着順入力用'!$Z$5="","",VLOOKUP(C58,'着順入力用'!$Z$5:$AE$107,2,FALSE))</f>
        <v>#VALUE!</v>
      </c>
      <c r="AB58" s="87" t="e">
        <f>IF('着順入力用'!$Z$5="","",VLOOKUP(C58,'着順入力用'!$Z$5:$AE$107,5,FALSE))</f>
        <v>#VALUE!</v>
      </c>
      <c r="AC58" s="83" t="e">
        <f>IF('着順入力用'!$Z$5="","",VLOOKUP(C58,'着順入力用'!$Z$5:$AE$107,6,FALSE))</f>
        <v>#VALUE!</v>
      </c>
      <c r="AD58" s="86" t="e">
        <f>IF('着順入力用'!$AF$5="","",VLOOKUP(C58,'着順入力用'!$AF$5:$AK$107,2,FALSE))</f>
        <v>#VALUE!</v>
      </c>
      <c r="AE58" s="87" t="e">
        <f>IF('着順入力用'!$AF$5="","",VLOOKUP(C58,'着順入力用'!$AF$5:$AK$107,5,FALSE))</f>
        <v>#VALUE!</v>
      </c>
      <c r="AF58" s="83" t="e">
        <f>IF('着順入力用'!$AF$5="","",VLOOKUP(C58,'着順入力用'!$AF$5:$AK$107,6,FALSE))</f>
        <v>#VALUE!</v>
      </c>
      <c r="AG58" s="86" t="e">
        <f>IF('着順入力用'!$AL$5="","",VLOOKUP(C58,'着順入力用'!$AL$5:$AQ$107,2,FALSE))</f>
        <v>#VALUE!</v>
      </c>
      <c r="AH58" s="87" t="e">
        <f>IF('着順入力用'!$AL$5="","",VLOOKUP(C58,'着順入力用'!$AL$5:$AQ$107,5,FALSE))</f>
        <v>#VALUE!</v>
      </c>
      <c r="AI58" s="83" t="e">
        <f>IF('着順入力用'!$AL$5="","",VLOOKUP(C58,'着順入力用'!$AL$5:$AQ$107,6,FALSE))</f>
        <v>#VALUE!</v>
      </c>
      <c r="AJ58" s="86" t="e">
        <f>IF('着順入力用'!$AR$5="","",VLOOKUP(C58,'着順入力用'!$AR$5:$AW$107,2,FALSE))</f>
        <v>#VALUE!</v>
      </c>
      <c r="AK58" s="87" t="e">
        <f>IF('着順入力用'!$AR$5="","",VLOOKUP(C58,'着順入力用'!$AR$5:$AW$107,5,FALSE))</f>
        <v>#VALUE!</v>
      </c>
      <c r="AL58" s="83" t="e">
        <f>IF('着順入力用'!$AR$5="","",VLOOKUP(C58,'着順入力用'!$AR$5:$AW$107,6,FALSE))</f>
        <v>#VALUE!</v>
      </c>
      <c r="AM58" s="86" t="e">
        <f>IF('着順入力用'!$AX$5="","",VLOOKUP(C58,'着順入力用'!$AX$5:$BC$107,2,FALSE))</f>
        <v>#VALUE!</v>
      </c>
      <c r="AN58" s="87" t="e">
        <f>IF('着順入力用'!$AX$5="","",VLOOKUP(C58,'着順入力用'!$AX$5:$BC$107,5,FALSE))</f>
        <v>#VALUE!</v>
      </c>
      <c r="AO58" s="83" t="e">
        <f>IF('着順入力用'!$AX$5="","",VLOOKUP(C58,'着順入力用'!$AX$5:$BC$107,6,FALSE))</f>
        <v>#VALUE!</v>
      </c>
      <c r="AP58" s="86">
        <f>IF('着順入力用'!$BD$5="","",VLOOKUP(C58,'着順入力用'!$BD$5:$BI$107,2,FALSE))</f>
      </c>
      <c r="AQ58" s="87">
        <f>IF('着順入力用'!$BD$5="","",VLOOKUP(C58,'着順入力用'!$BD$5:$BI$107,5,FALSE))</f>
      </c>
      <c r="AR58" s="83">
        <f>IF('着順入力用'!$BD$5="","",VLOOKUP(C58,'着順入力用'!$BD$5:$BI$107,6,FALSE))</f>
      </c>
      <c r="AS58" s="84">
        <f>IF('着順入力用'!$BJ$5="","",VLOOKUP(C58,'着順入力用'!$BJ$5:$BO$107,2,FALSE))</f>
      </c>
      <c r="AT58" s="85">
        <f>IF('着順入力用'!$BJ$5="","",VLOOKUP(C58,'着順入力用'!$BJ$5:$BO$107,5,FALSE))</f>
      </c>
      <c r="AU58" s="82">
        <f>IF('着順入力用'!$BJ$5="","",VLOOKUP(C58,'着順入力用'!$BJ$5:$BO$107,6,FALSE))</f>
      </c>
      <c r="AV58" s="84">
        <f>IF('着順入力用'!$BP$5="","",VLOOKUP(C58,'着順入力用'!$BP$5:$BU$107,2,FALSE))</f>
      </c>
      <c r="AW58" s="85">
        <f>IF('着順入力用'!$BP$5="","",VLOOKUP(C58,'着順入力用'!$BP$5:$BU$107,5,FALSE))</f>
      </c>
      <c r="AX58" s="82">
        <f>IF('着順入力用'!$BP$5="","",VLOOKUP(C58,'着順入力用'!$BP$5:$BU$107,6,FALSE))</f>
      </c>
      <c r="AY58" s="14" t="e">
        <f t="shared" si="52"/>
        <v>#VALUE!</v>
      </c>
      <c r="AZ58" s="14"/>
      <c r="BA58" s="14" t="e">
        <f t="shared" si="53"/>
        <v>#VALUE!</v>
      </c>
      <c r="BB58" s="14" t="e">
        <f t="shared" si="54"/>
        <v>#VALUE!</v>
      </c>
      <c r="BC58" s="40" t="e">
        <f t="shared" si="55"/>
        <v>#VALUE!</v>
      </c>
      <c r="BD58" s="14" t="e">
        <f t="shared" si="56"/>
        <v>#VALUE!</v>
      </c>
      <c r="BE58" s="40" t="e">
        <f t="shared" si="57"/>
        <v>#VALUE!</v>
      </c>
      <c r="BF58" s="14" t="e">
        <f t="shared" si="58"/>
        <v>#VALUE!</v>
      </c>
      <c r="BG58" s="40" t="e">
        <f t="shared" si="59"/>
        <v>#VALUE!</v>
      </c>
      <c r="BH58" s="14" t="e">
        <f t="shared" si="60"/>
        <v>#VALUE!</v>
      </c>
      <c r="BI58" s="40" t="str">
        <f t="shared" si="61"/>
        <v> </v>
      </c>
      <c r="BJ58" s="40" t="e">
        <f t="shared" si="77"/>
        <v>#VALUE!</v>
      </c>
      <c r="BK58" s="40"/>
      <c r="BL58" s="14"/>
      <c r="BM58" s="40" t="e">
        <f t="shared" si="62"/>
        <v>#VALUE!</v>
      </c>
      <c r="BN58" s="14" t="e">
        <f t="shared" si="63"/>
        <v>#VALUE!</v>
      </c>
      <c r="BO58" s="89"/>
      <c r="BP58" s="16" t="e">
        <f t="shared" si="64"/>
        <v>#VALUE!</v>
      </c>
      <c r="BQ58" s="18" t="e">
        <f t="shared" si="65"/>
        <v>#VALUE!</v>
      </c>
      <c r="BR58" s="37"/>
      <c r="BS58" s="14" t="e">
        <f t="shared" si="66"/>
        <v>#VALUE!</v>
      </c>
      <c r="BT58" s="18" t="e">
        <f t="shared" si="67"/>
        <v>#VALUE!</v>
      </c>
      <c r="BU58" s="14" t="e">
        <f t="shared" si="68"/>
        <v>#VALUE!</v>
      </c>
      <c r="BV58" s="18" t="e">
        <f t="shared" si="69"/>
        <v>#VALUE!</v>
      </c>
      <c r="BW58" s="14" t="e">
        <f t="shared" si="70"/>
        <v>#VALUE!</v>
      </c>
      <c r="BX58" s="18" t="e">
        <f t="shared" si="71"/>
        <v>#VALUE!</v>
      </c>
      <c r="BY58" s="14">
        <v>1000</v>
      </c>
      <c r="BZ58" s="18" t="e">
        <f t="shared" si="72"/>
        <v>#VALUE!</v>
      </c>
      <c r="CA58" s="14" t="e">
        <f t="shared" si="76"/>
        <v>#VALUE!</v>
      </c>
      <c r="CB58" s="18" t="e">
        <f t="shared" si="73"/>
        <v>#VALUE!</v>
      </c>
      <c r="CC58" s="14" t="e">
        <f t="shared" si="74"/>
        <v>#VALUE!</v>
      </c>
      <c r="CD58" s="18" t="e">
        <f t="shared" si="75"/>
        <v>#VALUE!</v>
      </c>
    </row>
    <row r="59" spans="1:82" ht="18.75" customHeight="1" hidden="1">
      <c r="A59" s="72" t="e">
        <f t="shared" si="51"/>
        <v>#VALUE!</v>
      </c>
      <c r="B59" s="17">
        <v>55</v>
      </c>
      <c r="C59" s="94"/>
      <c r="D59" s="50"/>
      <c r="E59" s="50"/>
      <c r="F59" s="73"/>
      <c r="G59" s="68"/>
      <c r="H59" s="74"/>
      <c r="I59" s="48"/>
      <c r="J59" s="42"/>
      <c r="K59" s="17"/>
      <c r="L59" s="17"/>
      <c r="M59" s="68"/>
      <c r="N59" s="68"/>
      <c r="O59" s="86" t="e">
        <f>IF('着順入力用'!$B$5="","",VLOOKUP(C59,'着順入力用'!$B$5:$G$107,2,FALSE))</f>
        <v>#VALUE!</v>
      </c>
      <c r="P59" s="87" t="e">
        <f>IF('着順入力用'!$B$5="","",VLOOKUP(C59,'着順入力用'!$B$5:$G$107,5,FALSE))</f>
        <v>#VALUE!</v>
      </c>
      <c r="Q59" s="83" t="e">
        <f>IF('着順入力用'!$B$5="","",VLOOKUP(C59,'着順入力用'!$B$5:$G$107,6,FALSE))</f>
        <v>#VALUE!</v>
      </c>
      <c r="R59" s="86" t="e">
        <f>IF('着順入力用'!$H$5="","",VLOOKUP(C59,'着順入力用'!$H$5:$M$107,2,FALSE))</f>
        <v>#VALUE!</v>
      </c>
      <c r="S59" s="87" t="e">
        <f>IF('着順入力用'!$H$5="","",VLOOKUP(C59,'着順入力用'!$H$5:$M$107,5,FALSE))</f>
        <v>#VALUE!</v>
      </c>
      <c r="T59" s="83" t="e">
        <f>IF('着順入力用'!$H$5="","",VLOOKUP(C59,'着順入力用'!$H$5:$M$107,6,FALSE))</f>
        <v>#VALUE!</v>
      </c>
      <c r="U59" s="86" t="e">
        <f>IF('着順入力用'!$N$5="","",VLOOKUP(C59,'着順入力用'!$N$5:$S$107,2,FALSE))</f>
        <v>#VALUE!</v>
      </c>
      <c r="V59" s="87" t="e">
        <f>IF('着順入力用'!$N$5="","",VLOOKUP(C59,'着順入力用'!$N$5:$S$107,5,FALSE))</f>
        <v>#VALUE!</v>
      </c>
      <c r="W59" s="83" t="e">
        <f>IF('着順入力用'!$N$5="","",VLOOKUP(C59,'着順入力用'!$N$5:$S$107,6,FALSE))</f>
        <v>#VALUE!</v>
      </c>
      <c r="X59" s="86" t="e">
        <f>IF('着順入力用'!$T$5="","",VLOOKUP(C59,'着順入力用'!$T$5:$Y$107,2,FALSE))</f>
        <v>#VALUE!</v>
      </c>
      <c r="Y59" s="87" t="e">
        <f>IF('着順入力用'!$T$5="","",VLOOKUP(C59,'着順入力用'!$T$5:$Y$107,5,FALSE))</f>
        <v>#VALUE!</v>
      </c>
      <c r="Z59" s="83" t="e">
        <f>IF('着順入力用'!$T$5="","",VLOOKUP(C59,'着順入力用'!$T$5:$Y$107,6,FALSE))</f>
        <v>#VALUE!</v>
      </c>
      <c r="AA59" s="86" t="e">
        <f>IF('着順入力用'!$Z$5="","",VLOOKUP(C59,'着順入力用'!$Z$5:$AE$107,2,FALSE))</f>
        <v>#VALUE!</v>
      </c>
      <c r="AB59" s="87" t="e">
        <f>IF('着順入力用'!$Z$5="","",VLOOKUP(C59,'着順入力用'!$Z$5:$AE$107,5,FALSE))</f>
        <v>#VALUE!</v>
      </c>
      <c r="AC59" s="83" t="e">
        <f>IF('着順入力用'!$Z$5="","",VLOOKUP(C59,'着順入力用'!$Z$5:$AE$107,6,FALSE))</f>
        <v>#VALUE!</v>
      </c>
      <c r="AD59" s="86" t="e">
        <f>IF('着順入力用'!$AF$5="","",VLOOKUP(C59,'着順入力用'!$AF$5:$AK$107,2,FALSE))</f>
        <v>#VALUE!</v>
      </c>
      <c r="AE59" s="87" t="e">
        <f>IF('着順入力用'!$AF$5="","",VLOOKUP(C59,'着順入力用'!$AF$5:$AK$107,5,FALSE))</f>
        <v>#VALUE!</v>
      </c>
      <c r="AF59" s="83" t="e">
        <f>IF('着順入力用'!$AF$5="","",VLOOKUP(C59,'着順入力用'!$AF$5:$AK$107,6,FALSE))</f>
        <v>#VALUE!</v>
      </c>
      <c r="AG59" s="86" t="e">
        <f>IF('着順入力用'!$AL$5="","",VLOOKUP(C59,'着順入力用'!$AL$5:$AQ$107,2,FALSE))</f>
        <v>#VALUE!</v>
      </c>
      <c r="AH59" s="87" t="e">
        <f>IF('着順入力用'!$AL$5="","",VLOOKUP(C59,'着順入力用'!$AL$5:$AQ$107,5,FALSE))</f>
        <v>#VALUE!</v>
      </c>
      <c r="AI59" s="83" t="e">
        <f>IF('着順入力用'!$AL$5="","",VLOOKUP(C59,'着順入力用'!$AL$5:$AQ$107,6,FALSE))</f>
        <v>#VALUE!</v>
      </c>
      <c r="AJ59" s="86" t="e">
        <f>IF('着順入力用'!$AR$5="","",VLOOKUP(C59,'着順入力用'!$AR$5:$AW$107,2,FALSE))</f>
        <v>#VALUE!</v>
      </c>
      <c r="AK59" s="87" t="e">
        <f>IF('着順入力用'!$AR$5="","",VLOOKUP(C59,'着順入力用'!$AR$5:$AW$107,5,FALSE))</f>
        <v>#VALUE!</v>
      </c>
      <c r="AL59" s="83" t="e">
        <f>IF('着順入力用'!$AR$5="","",VLOOKUP(C59,'着順入力用'!$AR$5:$AW$107,6,FALSE))</f>
        <v>#VALUE!</v>
      </c>
      <c r="AM59" s="86" t="e">
        <f>IF('着順入力用'!$AX$5="","",VLOOKUP(C59,'着順入力用'!$AX$5:$BC$107,2,FALSE))</f>
        <v>#VALUE!</v>
      </c>
      <c r="AN59" s="87" t="e">
        <f>IF('着順入力用'!$AX$5="","",VLOOKUP(C59,'着順入力用'!$AX$5:$BC$107,5,FALSE))</f>
        <v>#VALUE!</v>
      </c>
      <c r="AO59" s="83" t="e">
        <f>IF('着順入力用'!$AX$5="","",VLOOKUP(C59,'着順入力用'!$AX$5:$BC$107,6,FALSE))</f>
        <v>#VALUE!</v>
      </c>
      <c r="AP59" s="86">
        <f>IF('着順入力用'!$BD$5="","",VLOOKUP(C59,'着順入力用'!$BD$5:$BI$107,2,FALSE))</f>
      </c>
      <c r="AQ59" s="87">
        <f>IF('着順入力用'!$BD$5="","",VLOOKUP(C59,'着順入力用'!$BD$5:$BI$107,5,FALSE))</f>
      </c>
      <c r="AR59" s="83">
        <f>IF('着順入力用'!$BD$5="","",VLOOKUP(C59,'着順入力用'!$BD$5:$BI$107,6,FALSE))</f>
      </c>
      <c r="AS59" s="84">
        <f>IF('着順入力用'!$BJ$5="","",VLOOKUP(C59,'着順入力用'!$BJ$5:$BO$107,2,FALSE))</f>
      </c>
      <c r="AT59" s="85">
        <f>IF('着順入力用'!$BJ$5="","",VLOOKUP(C59,'着順入力用'!$BJ$5:$BO$107,5,FALSE))</f>
      </c>
      <c r="AU59" s="82">
        <f>IF('着順入力用'!$BJ$5="","",VLOOKUP(C59,'着順入力用'!$BJ$5:$BO$107,6,FALSE))</f>
      </c>
      <c r="AV59" s="84">
        <f>IF('着順入力用'!$BP$5="","",VLOOKUP(C59,'着順入力用'!$BP$5:$BU$107,2,FALSE))</f>
      </c>
      <c r="AW59" s="85">
        <f>IF('着順入力用'!$BP$5="","",VLOOKUP(C59,'着順入力用'!$BP$5:$BU$107,5,FALSE))</f>
      </c>
      <c r="AX59" s="82">
        <f>IF('着順入力用'!$BP$5="","",VLOOKUP(C59,'着順入力用'!$BP$5:$BU$107,6,FALSE))</f>
      </c>
      <c r="AY59" s="14" t="e">
        <f t="shared" si="52"/>
        <v>#VALUE!</v>
      </c>
      <c r="AZ59" s="14"/>
      <c r="BA59" s="14" t="e">
        <f t="shared" si="53"/>
        <v>#VALUE!</v>
      </c>
      <c r="BB59" s="14" t="e">
        <f t="shared" si="54"/>
        <v>#VALUE!</v>
      </c>
      <c r="BC59" s="40" t="e">
        <f t="shared" si="55"/>
        <v>#VALUE!</v>
      </c>
      <c r="BD59" s="14" t="e">
        <f t="shared" si="56"/>
        <v>#VALUE!</v>
      </c>
      <c r="BE59" s="40" t="e">
        <f t="shared" si="57"/>
        <v>#VALUE!</v>
      </c>
      <c r="BF59" s="14" t="e">
        <f t="shared" si="58"/>
        <v>#VALUE!</v>
      </c>
      <c r="BG59" s="40" t="e">
        <f t="shared" si="59"/>
        <v>#VALUE!</v>
      </c>
      <c r="BH59" s="14" t="e">
        <f t="shared" si="60"/>
        <v>#VALUE!</v>
      </c>
      <c r="BI59" s="40" t="str">
        <f t="shared" si="61"/>
        <v> </v>
      </c>
      <c r="BJ59" s="40" t="e">
        <f t="shared" si="77"/>
        <v>#VALUE!</v>
      </c>
      <c r="BK59" s="40"/>
      <c r="BL59" s="14"/>
      <c r="BM59" s="40" t="e">
        <f t="shared" si="62"/>
        <v>#VALUE!</v>
      </c>
      <c r="BN59" s="14" t="e">
        <f t="shared" si="63"/>
        <v>#VALUE!</v>
      </c>
      <c r="BO59" s="89"/>
      <c r="BP59" s="16" t="e">
        <f t="shared" si="64"/>
        <v>#VALUE!</v>
      </c>
      <c r="BQ59" s="18" t="e">
        <f t="shared" si="65"/>
        <v>#VALUE!</v>
      </c>
      <c r="BR59" s="37"/>
      <c r="BS59" s="14" t="e">
        <f t="shared" si="66"/>
        <v>#VALUE!</v>
      </c>
      <c r="BT59" s="18" t="e">
        <f t="shared" si="67"/>
        <v>#VALUE!</v>
      </c>
      <c r="BU59" s="14" t="e">
        <f t="shared" si="68"/>
        <v>#VALUE!</v>
      </c>
      <c r="BV59" s="18" t="e">
        <f t="shared" si="69"/>
        <v>#VALUE!</v>
      </c>
      <c r="BW59" s="14" t="e">
        <f t="shared" si="70"/>
        <v>#VALUE!</v>
      </c>
      <c r="BX59" s="18" t="e">
        <f t="shared" si="71"/>
        <v>#VALUE!</v>
      </c>
      <c r="BY59" s="14">
        <v>1000</v>
      </c>
      <c r="BZ59" s="18" t="e">
        <f t="shared" si="72"/>
        <v>#VALUE!</v>
      </c>
      <c r="CA59" s="14" t="e">
        <f t="shared" si="76"/>
        <v>#VALUE!</v>
      </c>
      <c r="CB59" s="18" t="e">
        <f t="shared" si="73"/>
        <v>#VALUE!</v>
      </c>
      <c r="CC59" s="14" t="e">
        <f t="shared" si="74"/>
        <v>#VALUE!</v>
      </c>
      <c r="CD59" s="18" t="e">
        <f t="shared" si="75"/>
        <v>#VALUE!</v>
      </c>
    </row>
    <row r="60" spans="1:82" ht="18.75" customHeight="1" hidden="1">
      <c r="A60" s="72" t="e">
        <f t="shared" si="51"/>
        <v>#VALUE!</v>
      </c>
      <c r="B60" s="17">
        <v>56</v>
      </c>
      <c r="C60" s="94"/>
      <c r="D60" s="50"/>
      <c r="E60" s="50"/>
      <c r="F60" s="24"/>
      <c r="G60" s="69"/>
      <c r="H60" s="75"/>
      <c r="I60" s="48"/>
      <c r="J60" s="42"/>
      <c r="K60" s="17"/>
      <c r="L60" s="15"/>
      <c r="M60" s="69"/>
      <c r="N60" s="69"/>
      <c r="O60" s="86" t="e">
        <f>IF('着順入力用'!$B$5="","",VLOOKUP(C60,'着順入力用'!$B$5:$G$107,2,FALSE))</f>
        <v>#VALUE!</v>
      </c>
      <c r="P60" s="87" t="e">
        <f>IF('着順入力用'!$B$5="","",VLOOKUP(C60,'着順入力用'!$B$5:$G$107,5,FALSE))</f>
        <v>#VALUE!</v>
      </c>
      <c r="Q60" s="83" t="e">
        <f>IF('着順入力用'!$B$5="","",VLOOKUP(C60,'着順入力用'!$B$5:$G$107,6,FALSE))</f>
        <v>#VALUE!</v>
      </c>
      <c r="R60" s="86" t="e">
        <f>IF('着順入力用'!$H$5="","",VLOOKUP(C60,'着順入力用'!$H$5:$M$107,2,FALSE))</f>
        <v>#VALUE!</v>
      </c>
      <c r="S60" s="87" t="e">
        <f>IF('着順入力用'!$H$5="","",VLOOKUP(C60,'着順入力用'!$H$5:$M$107,5,FALSE))</f>
        <v>#VALUE!</v>
      </c>
      <c r="T60" s="83" t="e">
        <f>IF('着順入力用'!$H$5="","",VLOOKUP(C60,'着順入力用'!$H$5:$M$107,6,FALSE))</f>
        <v>#VALUE!</v>
      </c>
      <c r="U60" s="86" t="e">
        <f>IF('着順入力用'!$N$5="","",VLOOKUP(C60,'着順入力用'!$N$5:$S$107,2,FALSE))</f>
        <v>#VALUE!</v>
      </c>
      <c r="V60" s="87" t="e">
        <f>IF('着順入力用'!$N$5="","",VLOOKUP(C60,'着順入力用'!$N$5:$S$107,5,FALSE))</f>
        <v>#VALUE!</v>
      </c>
      <c r="W60" s="83" t="e">
        <f>IF('着順入力用'!$N$5="","",VLOOKUP(C60,'着順入力用'!$N$5:$S$107,6,FALSE))</f>
        <v>#VALUE!</v>
      </c>
      <c r="X60" s="86" t="e">
        <f>IF('着順入力用'!$T$5="","",VLOOKUP(C60,'着順入力用'!$T$5:$Y$107,2,FALSE))</f>
        <v>#VALUE!</v>
      </c>
      <c r="Y60" s="87" t="e">
        <f>IF('着順入力用'!$T$5="","",VLOOKUP(C60,'着順入力用'!$T$5:$Y$107,5,FALSE))</f>
        <v>#VALUE!</v>
      </c>
      <c r="Z60" s="83" t="e">
        <f>IF('着順入力用'!$T$5="","",VLOOKUP(C60,'着順入力用'!$T$5:$Y$107,6,FALSE))</f>
        <v>#VALUE!</v>
      </c>
      <c r="AA60" s="86" t="e">
        <f>IF('着順入力用'!$Z$5="","",VLOOKUP(C60,'着順入力用'!$Z$5:$AE$107,2,FALSE))</f>
        <v>#VALUE!</v>
      </c>
      <c r="AB60" s="87" t="e">
        <f>IF('着順入力用'!$Z$5="","",VLOOKUP(C60,'着順入力用'!$Z$5:$AE$107,5,FALSE))</f>
        <v>#VALUE!</v>
      </c>
      <c r="AC60" s="83" t="e">
        <f>IF('着順入力用'!$Z$5="","",VLOOKUP(C60,'着順入力用'!$Z$5:$AE$107,6,FALSE))</f>
        <v>#VALUE!</v>
      </c>
      <c r="AD60" s="86" t="e">
        <f>IF('着順入力用'!$AF$5="","",VLOOKUP(C60,'着順入力用'!$AF$5:$AK$107,2,FALSE))</f>
        <v>#VALUE!</v>
      </c>
      <c r="AE60" s="87" t="e">
        <f>IF('着順入力用'!$AF$5="","",VLOOKUP(C60,'着順入力用'!$AF$5:$AK$107,5,FALSE))</f>
        <v>#VALUE!</v>
      </c>
      <c r="AF60" s="83" t="e">
        <f>IF('着順入力用'!$AF$5="","",VLOOKUP(C60,'着順入力用'!$AF$5:$AK$107,6,FALSE))</f>
        <v>#VALUE!</v>
      </c>
      <c r="AG60" s="86" t="e">
        <f>IF('着順入力用'!$AL$5="","",VLOOKUP(C60,'着順入力用'!$AL$5:$AQ$107,2,FALSE))</f>
        <v>#VALUE!</v>
      </c>
      <c r="AH60" s="87" t="e">
        <f>IF('着順入力用'!$AL$5="","",VLOOKUP(C60,'着順入力用'!$AL$5:$AQ$107,5,FALSE))</f>
        <v>#VALUE!</v>
      </c>
      <c r="AI60" s="83" t="e">
        <f>IF('着順入力用'!$AL$5="","",VLOOKUP(C60,'着順入力用'!$AL$5:$AQ$107,6,FALSE))</f>
        <v>#VALUE!</v>
      </c>
      <c r="AJ60" s="86" t="e">
        <f>IF('着順入力用'!$AR$5="","",VLOOKUP(C60,'着順入力用'!$AR$5:$AW$107,2,FALSE))</f>
        <v>#VALUE!</v>
      </c>
      <c r="AK60" s="87" t="e">
        <f>IF('着順入力用'!$AR$5="","",VLOOKUP(C60,'着順入力用'!$AR$5:$AW$107,5,FALSE))</f>
        <v>#VALUE!</v>
      </c>
      <c r="AL60" s="83" t="e">
        <f>IF('着順入力用'!$AR$5="","",VLOOKUP(C60,'着順入力用'!$AR$5:$AW$107,6,FALSE))</f>
        <v>#VALUE!</v>
      </c>
      <c r="AM60" s="86" t="e">
        <f>IF('着順入力用'!$AX$5="","",VLOOKUP(C60,'着順入力用'!$AX$5:$BC$107,2,FALSE))</f>
        <v>#VALUE!</v>
      </c>
      <c r="AN60" s="87" t="e">
        <f>IF('着順入力用'!$AX$5="","",VLOOKUP(C60,'着順入力用'!$AX$5:$BC$107,5,FALSE))</f>
        <v>#VALUE!</v>
      </c>
      <c r="AO60" s="83" t="e">
        <f>IF('着順入力用'!$AX$5="","",VLOOKUP(C60,'着順入力用'!$AX$5:$BC$107,6,FALSE))</f>
        <v>#VALUE!</v>
      </c>
      <c r="AP60" s="86">
        <f>IF('着順入力用'!$BD$5="","",VLOOKUP(C60,'着順入力用'!$BD$5:$BI$107,2,FALSE))</f>
      </c>
      <c r="AQ60" s="87">
        <f>IF('着順入力用'!$BD$5="","",VLOOKUP(C60,'着順入力用'!$BD$5:$BI$107,5,FALSE))</f>
      </c>
      <c r="AR60" s="83">
        <f>IF('着順入力用'!$BD$5="","",VLOOKUP(C60,'着順入力用'!$BD$5:$BI$107,6,FALSE))</f>
      </c>
      <c r="AS60" s="84">
        <f>IF('着順入力用'!$BJ$5="","",VLOOKUP(C60,'着順入力用'!$BJ$5:$BO$107,2,FALSE))</f>
      </c>
      <c r="AT60" s="85">
        <f>IF('着順入力用'!$BJ$5="","",VLOOKUP(C60,'着順入力用'!$BJ$5:$BO$107,5,FALSE))</f>
      </c>
      <c r="AU60" s="82">
        <f>IF('着順入力用'!$BJ$5="","",VLOOKUP(C60,'着順入力用'!$BJ$5:$BO$107,6,FALSE))</f>
      </c>
      <c r="AV60" s="84">
        <f>IF('着順入力用'!$BP$5="","",VLOOKUP(C60,'着順入力用'!$BP$5:$BU$107,2,FALSE))</f>
      </c>
      <c r="AW60" s="85">
        <f>IF('着順入力用'!$BP$5="","",VLOOKUP(C60,'着順入力用'!$BP$5:$BU$107,5,FALSE))</f>
      </c>
      <c r="AX60" s="82">
        <f>IF('着順入力用'!$BP$5="","",VLOOKUP(C60,'着順入力用'!$BP$5:$BU$107,6,FALSE))</f>
      </c>
      <c r="AY60" s="14" t="e">
        <f t="shared" si="52"/>
        <v>#VALUE!</v>
      </c>
      <c r="AZ60" s="14"/>
      <c r="BA60" s="14" t="e">
        <f t="shared" si="53"/>
        <v>#VALUE!</v>
      </c>
      <c r="BB60" s="14" t="e">
        <f t="shared" si="54"/>
        <v>#VALUE!</v>
      </c>
      <c r="BC60" s="40" t="e">
        <f t="shared" si="55"/>
        <v>#VALUE!</v>
      </c>
      <c r="BD60" s="14" t="e">
        <f t="shared" si="56"/>
        <v>#VALUE!</v>
      </c>
      <c r="BE60" s="40" t="e">
        <f t="shared" si="57"/>
        <v>#VALUE!</v>
      </c>
      <c r="BF60" s="14" t="e">
        <f t="shared" si="58"/>
        <v>#VALUE!</v>
      </c>
      <c r="BG60" s="40" t="e">
        <f t="shared" si="59"/>
        <v>#VALUE!</v>
      </c>
      <c r="BH60" s="14" t="e">
        <f t="shared" si="60"/>
        <v>#VALUE!</v>
      </c>
      <c r="BI60" s="40" t="str">
        <f t="shared" si="61"/>
        <v> </v>
      </c>
      <c r="BJ60" s="40" t="e">
        <f t="shared" si="77"/>
        <v>#VALUE!</v>
      </c>
      <c r="BK60" s="40"/>
      <c r="BL60" s="14"/>
      <c r="BM60" s="40" t="e">
        <f t="shared" si="62"/>
        <v>#VALUE!</v>
      </c>
      <c r="BN60" s="14" t="e">
        <f t="shared" si="63"/>
        <v>#VALUE!</v>
      </c>
      <c r="BO60" s="89"/>
      <c r="BP60" s="16" t="e">
        <f t="shared" si="64"/>
        <v>#VALUE!</v>
      </c>
      <c r="BQ60" s="18" t="e">
        <f t="shared" si="65"/>
        <v>#VALUE!</v>
      </c>
      <c r="BR60" s="37"/>
      <c r="BS60" s="14" t="e">
        <f t="shared" si="66"/>
        <v>#VALUE!</v>
      </c>
      <c r="BT60" s="18" t="e">
        <f t="shared" si="67"/>
        <v>#VALUE!</v>
      </c>
      <c r="BU60" s="14" t="e">
        <f t="shared" si="68"/>
        <v>#VALUE!</v>
      </c>
      <c r="BV60" s="18" t="e">
        <f t="shared" si="69"/>
        <v>#VALUE!</v>
      </c>
      <c r="BW60" s="14" t="e">
        <f t="shared" si="70"/>
        <v>#VALUE!</v>
      </c>
      <c r="BX60" s="18" t="e">
        <f t="shared" si="71"/>
        <v>#VALUE!</v>
      </c>
      <c r="BY60" s="14">
        <v>1000</v>
      </c>
      <c r="BZ60" s="18" t="e">
        <f t="shared" si="72"/>
        <v>#VALUE!</v>
      </c>
      <c r="CA60" s="14" t="e">
        <f t="shared" si="76"/>
        <v>#VALUE!</v>
      </c>
      <c r="CB60" s="18" t="e">
        <f t="shared" si="73"/>
        <v>#VALUE!</v>
      </c>
      <c r="CC60" s="14" t="e">
        <f t="shared" si="74"/>
        <v>#VALUE!</v>
      </c>
      <c r="CD60" s="18" t="e">
        <f t="shared" si="75"/>
        <v>#VALUE!</v>
      </c>
    </row>
    <row r="61" spans="1:82" ht="18.75" customHeight="1" hidden="1">
      <c r="A61" s="72" t="e">
        <f t="shared" si="51"/>
        <v>#VALUE!</v>
      </c>
      <c r="B61" s="17">
        <v>57</v>
      </c>
      <c r="C61" s="94"/>
      <c r="D61" s="50"/>
      <c r="E61" s="50"/>
      <c r="F61" s="24"/>
      <c r="G61" s="69"/>
      <c r="H61" s="75"/>
      <c r="I61" s="48"/>
      <c r="J61" s="42"/>
      <c r="K61" s="17"/>
      <c r="L61" s="15"/>
      <c r="M61" s="69"/>
      <c r="N61" s="69"/>
      <c r="O61" s="86" t="e">
        <f>IF('着順入力用'!$B$5="","",VLOOKUP(C61,'着順入力用'!$B$5:$G$107,2,FALSE))</f>
        <v>#VALUE!</v>
      </c>
      <c r="P61" s="87" t="e">
        <f>IF('着順入力用'!$B$5="","",VLOOKUP(C61,'着順入力用'!$B$5:$G$107,5,FALSE))</f>
        <v>#VALUE!</v>
      </c>
      <c r="Q61" s="83" t="e">
        <f>IF('着順入力用'!$B$5="","",VLOOKUP(C61,'着順入力用'!$B$5:$G$107,6,FALSE))</f>
        <v>#VALUE!</v>
      </c>
      <c r="R61" s="86" t="e">
        <f>IF('着順入力用'!$H$5="","",VLOOKUP(C61,'着順入力用'!$H$5:$M$107,2,FALSE))</f>
        <v>#VALUE!</v>
      </c>
      <c r="S61" s="87" t="e">
        <f>IF('着順入力用'!$H$5="","",VLOOKUP(C61,'着順入力用'!$H$5:$M$107,5,FALSE))</f>
        <v>#VALUE!</v>
      </c>
      <c r="T61" s="83" t="e">
        <f>IF('着順入力用'!$H$5="","",VLOOKUP(C61,'着順入力用'!$H$5:$M$107,6,FALSE))</f>
        <v>#VALUE!</v>
      </c>
      <c r="U61" s="86" t="e">
        <f>IF('着順入力用'!$N$5="","",VLOOKUP(C61,'着順入力用'!$N$5:$S$107,2,FALSE))</f>
        <v>#VALUE!</v>
      </c>
      <c r="V61" s="87" t="e">
        <f>IF('着順入力用'!$N$5="","",VLOOKUP(C61,'着順入力用'!$N$5:$S$107,5,FALSE))</f>
        <v>#VALUE!</v>
      </c>
      <c r="W61" s="83" t="e">
        <f>IF('着順入力用'!$N$5="","",VLOOKUP(C61,'着順入力用'!$N$5:$S$107,6,FALSE))</f>
        <v>#VALUE!</v>
      </c>
      <c r="X61" s="86" t="e">
        <f>IF('着順入力用'!$T$5="","",VLOOKUP(C61,'着順入力用'!$T$5:$Y$107,2,FALSE))</f>
        <v>#VALUE!</v>
      </c>
      <c r="Y61" s="87" t="e">
        <f>IF('着順入力用'!$T$5="","",VLOOKUP(C61,'着順入力用'!$T$5:$Y$107,5,FALSE))</f>
        <v>#VALUE!</v>
      </c>
      <c r="Z61" s="83" t="e">
        <f>IF('着順入力用'!$T$5="","",VLOOKUP(C61,'着順入力用'!$T$5:$Y$107,6,FALSE))</f>
        <v>#VALUE!</v>
      </c>
      <c r="AA61" s="86" t="e">
        <f>IF('着順入力用'!$Z$5="","",VLOOKUP(C61,'着順入力用'!$Z$5:$AE$107,2,FALSE))</f>
        <v>#VALUE!</v>
      </c>
      <c r="AB61" s="87" t="e">
        <f>IF('着順入力用'!$Z$5="","",VLOOKUP(C61,'着順入力用'!$Z$5:$AE$107,5,FALSE))</f>
        <v>#VALUE!</v>
      </c>
      <c r="AC61" s="83" t="e">
        <f>IF('着順入力用'!$Z$5="","",VLOOKUP(C61,'着順入力用'!$Z$5:$AE$107,6,FALSE))</f>
        <v>#VALUE!</v>
      </c>
      <c r="AD61" s="86" t="e">
        <f>IF('着順入力用'!$AF$5="","",VLOOKUP(C61,'着順入力用'!$AF$5:$AK$107,2,FALSE))</f>
        <v>#VALUE!</v>
      </c>
      <c r="AE61" s="87" t="e">
        <f>IF('着順入力用'!$AF$5="","",VLOOKUP(C61,'着順入力用'!$AF$5:$AK$107,5,FALSE))</f>
        <v>#VALUE!</v>
      </c>
      <c r="AF61" s="83" t="e">
        <f>IF('着順入力用'!$AF$5="","",VLOOKUP(C61,'着順入力用'!$AF$5:$AK$107,6,FALSE))</f>
        <v>#VALUE!</v>
      </c>
      <c r="AG61" s="86" t="e">
        <f>IF('着順入力用'!$AL$5="","",VLOOKUP(C61,'着順入力用'!$AL$5:$AQ$107,2,FALSE))</f>
        <v>#VALUE!</v>
      </c>
      <c r="AH61" s="87" t="e">
        <f>IF('着順入力用'!$AL$5="","",VLOOKUP(C61,'着順入力用'!$AL$5:$AQ$107,5,FALSE))</f>
        <v>#VALUE!</v>
      </c>
      <c r="AI61" s="83" t="e">
        <f>IF('着順入力用'!$AL$5="","",VLOOKUP(C61,'着順入力用'!$AL$5:$AQ$107,6,FALSE))</f>
        <v>#VALUE!</v>
      </c>
      <c r="AJ61" s="86" t="e">
        <f>IF('着順入力用'!$AR$5="","",VLOOKUP(C61,'着順入力用'!$AR$5:$AW$107,2,FALSE))</f>
        <v>#VALUE!</v>
      </c>
      <c r="AK61" s="87" t="e">
        <f>IF('着順入力用'!$AR$5="","",VLOOKUP(C61,'着順入力用'!$AR$5:$AW$107,5,FALSE))</f>
        <v>#VALUE!</v>
      </c>
      <c r="AL61" s="83" t="e">
        <f>IF('着順入力用'!$AR$5="","",VLOOKUP(C61,'着順入力用'!$AR$5:$AW$107,6,FALSE))</f>
        <v>#VALUE!</v>
      </c>
      <c r="AM61" s="86" t="e">
        <f>IF('着順入力用'!$AX$5="","",VLOOKUP(C61,'着順入力用'!$AX$5:$BC$107,2,FALSE))</f>
        <v>#VALUE!</v>
      </c>
      <c r="AN61" s="87" t="e">
        <f>IF('着順入力用'!$AX$5="","",VLOOKUP(C61,'着順入力用'!$AX$5:$BC$107,5,FALSE))</f>
        <v>#VALUE!</v>
      </c>
      <c r="AO61" s="83" t="e">
        <f>IF('着順入力用'!$AX$5="","",VLOOKUP(C61,'着順入力用'!$AX$5:$BC$107,6,FALSE))</f>
        <v>#VALUE!</v>
      </c>
      <c r="AP61" s="86">
        <f>IF('着順入力用'!$BD$5="","",VLOOKUP(C61,'着順入力用'!$BD$5:$BI$107,2,FALSE))</f>
      </c>
      <c r="AQ61" s="87">
        <f>IF('着順入力用'!$BD$5="","",VLOOKUP(C61,'着順入力用'!$BD$5:$BI$107,5,FALSE))</f>
      </c>
      <c r="AR61" s="83">
        <f>IF('着順入力用'!$BD$5="","",VLOOKUP(C61,'着順入力用'!$BD$5:$BI$107,6,FALSE))</f>
      </c>
      <c r="AS61" s="84">
        <f>IF('着順入力用'!$BJ$5="","",VLOOKUP(C61,'着順入力用'!$BJ$5:$BO$107,2,FALSE))</f>
      </c>
      <c r="AT61" s="85">
        <f>IF('着順入力用'!$BJ$5="","",VLOOKUP(C61,'着順入力用'!$BJ$5:$BO$107,5,FALSE))</f>
      </c>
      <c r="AU61" s="82">
        <f>IF('着順入力用'!$BJ$5="","",VLOOKUP(C61,'着順入力用'!$BJ$5:$BO$107,6,FALSE))</f>
      </c>
      <c r="AV61" s="84">
        <f>IF('着順入力用'!$BP$5="","",VLOOKUP(C61,'着順入力用'!$BP$5:$BU$107,2,FALSE))</f>
      </c>
      <c r="AW61" s="85">
        <f>IF('着順入力用'!$BP$5="","",VLOOKUP(C61,'着順入力用'!$BP$5:$BU$107,5,FALSE))</f>
      </c>
      <c r="AX61" s="82">
        <f>IF('着順入力用'!$BP$5="","",VLOOKUP(C61,'着順入力用'!$BP$5:$BU$107,6,FALSE))</f>
      </c>
      <c r="AY61" s="14" t="e">
        <f t="shared" si="52"/>
        <v>#VALUE!</v>
      </c>
      <c r="AZ61" s="14"/>
      <c r="BA61" s="14" t="e">
        <f t="shared" si="53"/>
        <v>#VALUE!</v>
      </c>
      <c r="BB61" s="14" t="e">
        <f t="shared" si="54"/>
        <v>#VALUE!</v>
      </c>
      <c r="BC61" s="40" t="e">
        <f t="shared" si="55"/>
        <v>#VALUE!</v>
      </c>
      <c r="BD61" s="14" t="e">
        <f t="shared" si="56"/>
        <v>#VALUE!</v>
      </c>
      <c r="BE61" s="40" t="e">
        <f t="shared" si="57"/>
        <v>#VALUE!</v>
      </c>
      <c r="BF61" s="14" t="e">
        <f t="shared" si="58"/>
        <v>#VALUE!</v>
      </c>
      <c r="BG61" s="40" t="e">
        <f t="shared" si="59"/>
        <v>#VALUE!</v>
      </c>
      <c r="BH61" s="14" t="e">
        <f t="shared" si="60"/>
        <v>#VALUE!</v>
      </c>
      <c r="BI61" s="40" t="str">
        <f t="shared" si="61"/>
        <v> </v>
      </c>
      <c r="BJ61" s="40" t="e">
        <f t="shared" si="77"/>
        <v>#VALUE!</v>
      </c>
      <c r="BK61" s="40"/>
      <c r="BL61" s="14"/>
      <c r="BM61" s="40" t="e">
        <f t="shared" si="62"/>
        <v>#VALUE!</v>
      </c>
      <c r="BN61" s="14" t="e">
        <f t="shared" si="63"/>
        <v>#VALUE!</v>
      </c>
      <c r="BO61" s="89"/>
      <c r="BP61" s="16" t="e">
        <f t="shared" si="64"/>
        <v>#VALUE!</v>
      </c>
      <c r="BQ61" s="18" t="e">
        <f t="shared" si="65"/>
        <v>#VALUE!</v>
      </c>
      <c r="BR61" s="37"/>
      <c r="BS61" s="14" t="e">
        <f t="shared" si="66"/>
        <v>#VALUE!</v>
      </c>
      <c r="BT61" s="18" t="e">
        <f t="shared" si="67"/>
        <v>#VALUE!</v>
      </c>
      <c r="BU61" s="14" t="e">
        <f t="shared" si="68"/>
        <v>#VALUE!</v>
      </c>
      <c r="BV61" s="18" t="e">
        <f t="shared" si="69"/>
        <v>#VALUE!</v>
      </c>
      <c r="BW61" s="14" t="e">
        <f t="shared" si="70"/>
        <v>#VALUE!</v>
      </c>
      <c r="BX61" s="18" t="e">
        <f t="shared" si="71"/>
        <v>#VALUE!</v>
      </c>
      <c r="BY61" s="14">
        <v>1000</v>
      </c>
      <c r="BZ61" s="18" t="e">
        <f t="shared" si="72"/>
        <v>#VALUE!</v>
      </c>
      <c r="CA61" s="14" t="e">
        <f t="shared" si="76"/>
        <v>#VALUE!</v>
      </c>
      <c r="CB61" s="18" t="e">
        <f t="shared" si="73"/>
        <v>#VALUE!</v>
      </c>
      <c r="CC61" s="14" t="e">
        <f t="shared" si="74"/>
        <v>#VALUE!</v>
      </c>
      <c r="CD61" s="18" t="e">
        <f t="shared" si="75"/>
        <v>#VALUE!</v>
      </c>
    </row>
    <row r="62" spans="1:82" ht="18.75" customHeight="1" hidden="1">
      <c r="A62" s="72" t="e">
        <f t="shared" si="51"/>
        <v>#VALUE!</v>
      </c>
      <c r="B62" s="17">
        <v>58</v>
      </c>
      <c r="C62" s="94"/>
      <c r="D62" s="50"/>
      <c r="E62" s="50"/>
      <c r="F62" s="24"/>
      <c r="G62" s="69"/>
      <c r="H62" s="75"/>
      <c r="I62" s="47"/>
      <c r="J62" s="42"/>
      <c r="K62" s="17"/>
      <c r="L62" s="15"/>
      <c r="M62" s="69"/>
      <c r="N62" s="69"/>
      <c r="O62" s="86" t="e">
        <f>IF('着順入力用'!$B$5="","",VLOOKUP(C62,'着順入力用'!$B$5:$G$107,2,FALSE))</f>
        <v>#VALUE!</v>
      </c>
      <c r="P62" s="87" t="e">
        <f>IF('着順入力用'!$B$5="","",VLOOKUP(C62,'着順入力用'!$B$5:$G$107,5,FALSE))</f>
        <v>#VALUE!</v>
      </c>
      <c r="Q62" s="83" t="e">
        <f>IF('着順入力用'!$B$5="","",VLOOKUP(C62,'着順入力用'!$B$5:$G$107,6,FALSE))</f>
        <v>#VALUE!</v>
      </c>
      <c r="R62" s="86" t="e">
        <f>IF('着順入力用'!$H$5="","",VLOOKUP(C62,'着順入力用'!$H$5:$M$107,2,FALSE))</f>
        <v>#VALUE!</v>
      </c>
      <c r="S62" s="87" t="e">
        <f>IF('着順入力用'!$H$5="","",VLOOKUP(C62,'着順入力用'!$H$5:$M$107,5,FALSE))</f>
        <v>#VALUE!</v>
      </c>
      <c r="T62" s="83" t="e">
        <f>IF('着順入力用'!$H$5="","",VLOOKUP(C62,'着順入力用'!$H$5:$M$107,6,FALSE))</f>
        <v>#VALUE!</v>
      </c>
      <c r="U62" s="86" t="e">
        <f>IF('着順入力用'!$N$5="","",VLOOKUP(C62,'着順入力用'!$N$5:$S$107,2,FALSE))</f>
        <v>#VALUE!</v>
      </c>
      <c r="V62" s="87" t="e">
        <f>IF('着順入力用'!$N$5="","",VLOOKUP(C62,'着順入力用'!$N$5:$S$107,5,FALSE))</f>
        <v>#VALUE!</v>
      </c>
      <c r="W62" s="83" t="e">
        <f>IF('着順入力用'!$N$5="","",VLOOKUP(C62,'着順入力用'!$N$5:$S$107,6,FALSE))</f>
        <v>#VALUE!</v>
      </c>
      <c r="X62" s="86" t="e">
        <f>IF('着順入力用'!$T$5="","",VLOOKUP(C62,'着順入力用'!$T$5:$Y$107,2,FALSE))</f>
        <v>#VALUE!</v>
      </c>
      <c r="Y62" s="87" t="e">
        <f>IF('着順入力用'!$T$5="","",VLOOKUP(C62,'着順入力用'!$T$5:$Y$107,5,FALSE))</f>
        <v>#VALUE!</v>
      </c>
      <c r="Z62" s="83" t="e">
        <f>IF('着順入力用'!$T$5="","",VLOOKUP(C62,'着順入力用'!$T$5:$Y$107,6,FALSE))</f>
        <v>#VALUE!</v>
      </c>
      <c r="AA62" s="86" t="e">
        <f>IF('着順入力用'!$Z$5="","",VLOOKUP(C62,'着順入力用'!$Z$5:$AE$107,2,FALSE))</f>
        <v>#VALUE!</v>
      </c>
      <c r="AB62" s="87" t="e">
        <f>IF('着順入力用'!$Z$5="","",VLOOKUP(C62,'着順入力用'!$Z$5:$AE$107,5,FALSE))</f>
        <v>#VALUE!</v>
      </c>
      <c r="AC62" s="83" t="e">
        <f>IF('着順入力用'!$Z$5="","",VLOOKUP(C62,'着順入力用'!$Z$5:$AE$107,6,FALSE))</f>
        <v>#VALUE!</v>
      </c>
      <c r="AD62" s="86" t="e">
        <f>IF('着順入力用'!$AF$5="","",VLOOKUP(C62,'着順入力用'!$AF$5:$AK$107,2,FALSE))</f>
        <v>#VALUE!</v>
      </c>
      <c r="AE62" s="87" t="e">
        <f>IF('着順入力用'!$AF$5="","",VLOOKUP(C62,'着順入力用'!$AF$5:$AK$107,5,FALSE))</f>
        <v>#VALUE!</v>
      </c>
      <c r="AF62" s="83" t="e">
        <f>IF('着順入力用'!$AF$5="","",VLOOKUP(C62,'着順入力用'!$AF$5:$AK$107,6,FALSE))</f>
        <v>#VALUE!</v>
      </c>
      <c r="AG62" s="86" t="e">
        <f>IF('着順入力用'!$AL$5="","",VLOOKUP(C62,'着順入力用'!$AL$5:$AQ$107,2,FALSE))</f>
        <v>#VALUE!</v>
      </c>
      <c r="AH62" s="87" t="e">
        <f>IF('着順入力用'!$AL$5="","",VLOOKUP(C62,'着順入力用'!$AL$5:$AQ$107,5,FALSE))</f>
        <v>#VALUE!</v>
      </c>
      <c r="AI62" s="83" t="e">
        <f>IF('着順入力用'!$AL$5="","",VLOOKUP(C62,'着順入力用'!$AL$5:$AQ$107,6,FALSE))</f>
        <v>#VALUE!</v>
      </c>
      <c r="AJ62" s="86" t="e">
        <f>IF('着順入力用'!$AR$5="","",VLOOKUP(C62,'着順入力用'!$AR$5:$AW$107,2,FALSE))</f>
        <v>#VALUE!</v>
      </c>
      <c r="AK62" s="87" t="e">
        <f>IF('着順入力用'!$AR$5="","",VLOOKUP(C62,'着順入力用'!$AR$5:$AW$107,5,FALSE))</f>
        <v>#VALUE!</v>
      </c>
      <c r="AL62" s="83" t="e">
        <f>IF('着順入力用'!$AR$5="","",VLOOKUP(C62,'着順入力用'!$AR$5:$AW$107,6,FALSE))</f>
        <v>#VALUE!</v>
      </c>
      <c r="AM62" s="86" t="e">
        <f>IF('着順入力用'!$AX$5="","",VLOOKUP(C62,'着順入力用'!$AX$5:$BC$107,2,FALSE))</f>
        <v>#VALUE!</v>
      </c>
      <c r="AN62" s="87" t="e">
        <f>IF('着順入力用'!$AX$5="","",VLOOKUP(C62,'着順入力用'!$AX$5:$BC$107,5,FALSE))</f>
        <v>#VALUE!</v>
      </c>
      <c r="AO62" s="83" t="e">
        <f>IF('着順入力用'!$AX$5="","",VLOOKUP(C62,'着順入力用'!$AX$5:$BC$107,6,FALSE))</f>
        <v>#VALUE!</v>
      </c>
      <c r="AP62" s="86">
        <f>IF('着順入力用'!$BD$5="","",VLOOKUP(C62,'着順入力用'!$BD$5:$BI$107,2,FALSE))</f>
      </c>
      <c r="AQ62" s="87">
        <f>IF('着順入力用'!$BD$5="","",VLOOKUP(C62,'着順入力用'!$BD$5:$BI$107,5,FALSE))</f>
      </c>
      <c r="AR62" s="83">
        <f>IF('着順入力用'!$BD$5="","",VLOOKUP(C62,'着順入力用'!$BD$5:$BI$107,6,FALSE))</f>
      </c>
      <c r="AS62" s="84">
        <f>IF('着順入力用'!$BJ$5="","",VLOOKUP(C62,'着順入力用'!$BJ$5:$BO$107,2,FALSE))</f>
      </c>
      <c r="AT62" s="85">
        <f>IF('着順入力用'!$BJ$5="","",VLOOKUP(C62,'着順入力用'!$BJ$5:$BO$107,5,FALSE))</f>
      </c>
      <c r="AU62" s="82">
        <f>IF('着順入力用'!$BJ$5="","",VLOOKUP(C62,'着順入力用'!$BJ$5:$BO$107,6,FALSE))</f>
      </c>
      <c r="AV62" s="84">
        <f>IF('着順入力用'!$BP$5="","",VLOOKUP(C62,'着順入力用'!$BP$5:$BU$107,2,FALSE))</f>
      </c>
      <c r="AW62" s="85">
        <f>IF('着順入力用'!$BP$5="","",VLOOKUP(C62,'着順入力用'!$BP$5:$BU$107,5,FALSE))</f>
      </c>
      <c r="AX62" s="82">
        <f>IF('着順入力用'!$BP$5="","",VLOOKUP(C62,'着順入力用'!$BP$5:$BU$107,6,FALSE))</f>
      </c>
      <c r="AY62" s="14" t="e">
        <f t="shared" si="52"/>
        <v>#VALUE!</v>
      </c>
      <c r="AZ62" s="14"/>
      <c r="BA62" s="14" t="e">
        <f t="shared" si="53"/>
        <v>#VALUE!</v>
      </c>
      <c r="BB62" s="14" t="e">
        <f t="shared" si="54"/>
        <v>#VALUE!</v>
      </c>
      <c r="BC62" s="40" t="e">
        <f t="shared" si="55"/>
        <v>#VALUE!</v>
      </c>
      <c r="BD62" s="14" t="e">
        <f t="shared" si="56"/>
        <v>#VALUE!</v>
      </c>
      <c r="BE62" s="40" t="e">
        <f t="shared" si="57"/>
        <v>#VALUE!</v>
      </c>
      <c r="BF62" s="14" t="e">
        <f t="shared" si="58"/>
        <v>#VALUE!</v>
      </c>
      <c r="BG62" s="40" t="e">
        <f t="shared" si="59"/>
        <v>#VALUE!</v>
      </c>
      <c r="BH62" s="14" t="e">
        <f t="shared" si="60"/>
        <v>#VALUE!</v>
      </c>
      <c r="BI62" s="40" t="str">
        <f t="shared" si="61"/>
        <v> </v>
      </c>
      <c r="BJ62" s="40" t="e">
        <f t="shared" si="77"/>
        <v>#VALUE!</v>
      </c>
      <c r="BK62" s="40"/>
      <c r="BL62" s="14"/>
      <c r="BM62" s="40" t="e">
        <f t="shared" si="62"/>
        <v>#VALUE!</v>
      </c>
      <c r="BN62" s="14" t="e">
        <f t="shared" si="63"/>
        <v>#VALUE!</v>
      </c>
      <c r="BO62" s="89"/>
      <c r="BP62" s="16" t="e">
        <f t="shared" si="64"/>
        <v>#VALUE!</v>
      </c>
      <c r="BQ62" s="18" t="e">
        <f t="shared" si="65"/>
        <v>#VALUE!</v>
      </c>
      <c r="BR62" s="37"/>
      <c r="BS62" s="14" t="e">
        <f t="shared" si="66"/>
        <v>#VALUE!</v>
      </c>
      <c r="BT62" s="18" t="e">
        <f t="shared" si="67"/>
        <v>#VALUE!</v>
      </c>
      <c r="BU62" s="14" t="e">
        <f t="shared" si="68"/>
        <v>#VALUE!</v>
      </c>
      <c r="BV62" s="18" t="e">
        <f t="shared" si="69"/>
        <v>#VALUE!</v>
      </c>
      <c r="BW62" s="14" t="e">
        <f t="shared" si="70"/>
        <v>#VALUE!</v>
      </c>
      <c r="BX62" s="18" t="e">
        <f t="shared" si="71"/>
        <v>#VALUE!</v>
      </c>
      <c r="BY62" s="14">
        <v>1000</v>
      </c>
      <c r="BZ62" s="18" t="e">
        <f t="shared" si="72"/>
        <v>#VALUE!</v>
      </c>
      <c r="CA62" s="14" t="e">
        <f t="shared" si="76"/>
        <v>#VALUE!</v>
      </c>
      <c r="CB62" s="18" t="e">
        <f t="shared" si="73"/>
        <v>#VALUE!</v>
      </c>
      <c r="CC62" s="14" t="e">
        <f t="shared" si="74"/>
        <v>#VALUE!</v>
      </c>
      <c r="CD62" s="18" t="e">
        <f t="shared" si="75"/>
        <v>#VALUE!</v>
      </c>
    </row>
    <row r="63" spans="1:82" ht="18.75" customHeight="1" hidden="1">
      <c r="A63" s="72" t="e">
        <f t="shared" si="51"/>
        <v>#VALUE!</v>
      </c>
      <c r="B63" s="17">
        <v>59</v>
      </c>
      <c r="C63" s="94"/>
      <c r="D63" s="50"/>
      <c r="E63" s="60"/>
      <c r="F63" s="77"/>
      <c r="G63" s="70"/>
      <c r="H63" s="78"/>
      <c r="I63" s="49"/>
      <c r="J63" s="42"/>
      <c r="K63" s="17"/>
      <c r="L63" s="41"/>
      <c r="M63" s="70"/>
      <c r="N63" s="70"/>
      <c r="O63" s="84" t="e">
        <f>IF('着順入力用'!$B$5="","",VLOOKUP(C63,'着順入力用'!$B$5:$G$107,2,FALSE))</f>
        <v>#VALUE!</v>
      </c>
      <c r="P63" s="85" t="e">
        <f>IF('着順入力用'!$B$5="","",VLOOKUP(C63,'着順入力用'!$B$5:$G$107,5,FALSE))</f>
        <v>#VALUE!</v>
      </c>
      <c r="Q63" s="82" t="e">
        <f>IF('着順入力用'!$B$5="","",VLOOKUP(C63,'着順入力用'!$B$5:$G$107,6,FALSE))</f>
        <v>#VALUE!</v>
      </c>
      <c r="R63" s="84" t="e">
        <f>IF('着順入力用'!$H$5="","",VLOOKUP(C63,'着順入力用'!$H$5:$M$107,2,FALSE))</f>
        <v>#VALUE!</v>
      </c>
      <c r="S63" s="85" t="e">
        <f>IF('着順入力用'!$H$5="","",VLOOKUP(C63,'着順入力用'!$H$5:$M$107,5,FALSE))</f>
        <v>#VALUE!</v>
      </c>
      <c r="T63" s="82" t="e">
        <f>IF('着順入力用'!$H$5="","",VLOOKUP(C63,'着順入力用'!$H$5:$M$107,6,FALSE))</f>
        <v>#VALUE!</v>
      </c>
      <c r="U63" s="84" t="e">
        <f>IF('着順入力用'!$N$5="","",VLOOKUP(C63,'着順入力用'!$N$5:$S$107,2,FALSE))</f>
        <v>#VALUE!</v>
      </c>
      <c r="V63" s="85" t="e">
        <f>IF('着順入力用'!$N$5="","",VLOOKUP(C63,'着順入力用'!$N$5:$S$107,5,FALSE))</f>
        <v>#VALUE!</v>
      </c>
      <c r="W63" s="82" t="e">
        <f>IF('着順入力用'!$N$5="","",VLOOKUP(C63,'着順入力用'!$N$5:$S$107,6,FALSE))</f>
        <v>#VALUE!</v>
      </c>
      <c r="X63" s="84" t="e">
        <f>IF('着順入力用'!$T$5="","",VLOOKUP(C63,'着順入力用'!$T$5:$Y$107,2,FALSE))</f>
        <v>#VALUE!</v>
      </c>
      <c r="Y63" s="85" t="e">
        <f>IF('着順入力用'!$T$5="","",VLOOKUP(C63,'着順入力用'!$T$5:$Y$107,5,FALSE))</f>
        <v>#VALUE!</v>
      </c>
      <c r="Z63" s="82" t="e">
        <f>IF('着順入力用'!$T$5="","",VLOOKUP(C63,'着順入力用'!$T$5:$Y$107,6,FALSE))</f>
        <v>#VALUE!</v>
      </c>
      <c r="AA63" s="84" t="e">
        <f>IF('着順入力用'!$Z$5="","",VLOOKUP(C63,'着順入力用'!$Z$5:$AE$107,2,FALSE))</f>
        <v>#VALUE!</v>
      </c>
      <c r="AB63" s="85" t="e">
        <f>IF('着順入力用'!$Z$5="","",VLOOKUP(C63,'着順入力用'!$Z$5:$AE$107,5,FALSE))</f>
        <v>#VALUE!</v>
      </c>
      <c r="AC63" s="82" t="e">
        <f>IF('着順入力用'!$Z$5="","",VLOOKUP(C63,'着順入力用'!$Z$5:$AE$107,6,FALSE))</f>
        <v>#VALUE!</v>
      </c>
      <c r="AD63" s="84" t="e">
        <f>IF('着順入力用'!$AF$5="","",VLOOKUP(C63,'着順入力用'!$AF$5:$AK$107,2,FALSE))</f>
        <v>#VALUE!</v>
      </c>
      <c r="AE63" s="85" t="e">
        <f>IF('着順入力用'!$AF$5="","",VLOOKUP(C63,'着順入力用'!$AF$5:$AK$107,5,FALSE))</f>
        <v>#VALUE!</v>
      </c>
      <c r="AF63" s="82" t="e">
        <f>IF('着順入力用'!$AF$5="","",VLOOKUP(C63,'着順入力用'!$AF$5:$AK$107,6,FALSE))</f>
        <v>#VALUE!</v>
      </c>
      <c r="AG63" s="84" t="e">
        <f>IF('着順入力用'!$AL$5="","",VLOOKUP(C63,'着順入力用'!$AL$5:$AQ$107,2,FALSE))</f>
        <v>#VALUE!</v>
      </c>
      <c r="AH63" s="85" t="e">
        <f>IF('着順入力用'!$AL$5="","",VLOOKUP(C63,'着順入力用'!$AL$5:$AQ$107,5,FALSE))</f>
        <v>#VALUE!</v>
      </c>
      <c r="AI63" s="82" t="e">
        <f>IF('着順入力用'!$AL$5="","",VLOOKUP(C63,'着順入力用'!$AL$5:$AQ$107,6,FALSE))</f>
        <v>#VALUE!</v>
      </c>
      <c r="AJ63" s="84" t="e">
        <f>IF('着順入力用'!$AR$5="","",VLOOKUP(C63,'着順入力用'!$AR$5:$AW$107,2,FALSE))</f>
        <v>#VALUE!</v>
      </c>
      <c r="AK63" s="85" t="e">
        <f>IF('着順入力用'!$AR$5="","",VLOOKUP(C63,'着順入力用'!$AR$5:$AW$107,5,FALSE))</f>
        <v>#VALUE!</v>
      </c>
      <c r="AL63" s="82" t="e">
        <f>IF('着順入力用'!$AR$5="","",VLOOKUP(C63,'着順入力用'!$AR$5:$AW$107,6,FALSE))</f>
        <v>#VALUE!</v>
      </c>
      <c r="AM63" s="84" t="e">
        <f>IF('着順入力用'!$AX$5="","",VLOOKUP(C63,'着順入力用'!$AX$5:$BC$107,2,FALSE))</f>
        <v>#VALUE!</v>
      </c>
      <c r="AN63" s="85" t="e">
        <f>IF('着順入力用'!$AX$5="","",VLOOKUP(C63,'着順入力用'!$AX$5:$BC$107,5,FALSE))</f>
        <v>#VALUE!</v>
      </c>
      <c r="AO63" s="82" t="e">
        <f>IF('着順入力用'!$AX$5="","",VLOOKUP(C63,'着順入力用'!$AX$5:$BC$107,6,FALSE))</f>
        <v>#VALUE!</v>
      </c>
      <c r="AP63" s="84">
        <f>IF('着順入力用'!$BD$5="","",VLOOKUP(C63,'着順入力用'!$BD$5:$BI$107,2,FALSE))</f>
      </c>
      <c r="AQ63" s="85">
        <f>IF('着順入力用'!$BD$5="","",VLOOKUP(C63,'着順入力用'!$BD$5:$BI$107,5,FALSE))</f>
      </c>
      <c r="AR63" s="83">
        <f>IF('着順入力用'!$BD$5="","",VLOOKUP(C63,'着順入力用'!$BD$5:$BI$107,6,FALSE))</f>
      </c>
      <c r="AS63" s="84">
        <f>IF('着順入力用'!$BJ$5="","",VLOOKUP(C63,'着順入力用'!$BJ$5:$BO$107,2,FALSE))</f>
      </c>
      <c r="AT63" s="85">
        <f>IF('着順入力用'!$BJ$5="","",VLOOKUP(C63,'着順入力用'!$BJ$5:$BO$107,5,FALSE))</f>
      </c>
      <c r="AU63" s="82">
        <f>IF('着順入力用'!$BJ$5="","",VLOOKUP(C63,'着順入力用'!$BJ$5:$BO$107,6,FALSE))</f>
      </c>
      <c r="AV63" s="84">
        <f>IF('着順入力用'!$BP$5="","",VLOOKUP(C63,'着順入力用'!$BP$5:$BU$107,2,FALSE))</f>
      </c>
      <c r="AW63" s="85">
        <f>IF('着順入力用'!$BP$5="","",VLOOKUP(C63,'着順入力用'!$BP$5:$BU$107,5,FALSE))</f>
      </c>
      <c r="AX63" s="82">
        <f>IF('着順入力用'!$BP$5="","",VLOOKUP(C63,'着順入力用'!$BP$5:$BU$107,6,FALSE))</f>
      </c>
      <c r="AY63" s="14" t="e">
        <f t="shared" si="52"/>
        <v>#VALUE!</v>
      </c>
      <c r="AZ63" s="14"/>
      <c r="BA63" s="14" t="e">
        <f t="shared" si="53"/>
        <v>#VALUE!</v>
      </c>
      <c r="BB63" s="14" t="e">
        <f t="shared" si="54"/>
        <v>#VALUE!</v>
      </c>
      <c r="BC63" s="40" t="e">
        <f t="shared" si="55"/>
        <v>#VALUE!</v>
      </c>
      <c r="BD63" s="40" t="e">
        <f t="shared" si="56"/>
        <v>#VALUE!</v>
      </c>
      <c r="BE63" s="40" t="e">
        <f t="shared" si="57"/>
        <v>#VALUE!</v>
      </c>
      <c r="BF63" s="14" t="e">
        <f t="shared" si="58"/>
        <v>#VALUE!</v>
      </c>
      <c r="BG63" s="40" t="e">
        <f t="shared" si="59"/>
        <v>#VALUE!</v>
      </c>
      <c r="BH63" s="14" t="e">
        <f t="shared" si="60"/>
        <v>#VALUE!</v>
      </c>
      <c r="BI63" s="40" t="e">
        <f t="shared" si="61"/>
        <v>#VALUE!</v>
      </c>
      <c r="BJ63" s="40" t="e">
        <f>BZ63</f>
        <v>#VALUE!</v>
      </c>
      <c r="BK63" s="40"/>
      <c r="BL63" s="14"/>
      <c r="BM63" s="40" t="e">
        <f t="shared" si="62"/>
        <v>#VALUE!</v>
      </c>
      <c r="BN63" s="14" t="e">
        <f t="shared" si="63"/>
        <v>#VALUE!</v>
      </c>
      <c r="BO63" s="89"/>
      <c r="BP63" s="16" t="e">
        <f t="shared" si="64"/>
        <v>#VALUE!</v>
      </c>
      <c r="BQ63" s="18" t="e">
        <f t="shared" si="65"/>
        <v>#VALUE!</v>
      </c>
      <c r="BR63" s="37"/>
      <c r="BS63" s="14" t="e">
        <f t="shared" si="66"/>
        <v>#VALUE!</v>
      </c>
      <c r="BT63" s="18" t="e">
        <f t="shared" si="67"/>
        <v>#VALUE!</v>
      </c>
      <c r="BU63" s="14" t="e">
        <f t="shared" si="68"/>
        <v>#VALUE!</v>
      </c>
      <c r="BV63" s="18" t="e">
        <f t="shared" si="69"/>
        <v>#VALUE!</v>
      </c>
      <c r="BW63" s="14" t="e">
        <f t="shared" si="70"/>
        <v>#VALUE!</v>
      </c>
      <c r="BX63" s="18" t="e">
        <f t="shared" si="71"/>
        <v>#VALUE!</v>
      </c>
      <c r="BY63" s="14" t="e">
        <f>IF(M63=$BY$5,BA63,1000)</f>
        <v>#VALUE!</v>
      </c>
      <c r="BZ63" s="18" t="e">
        <f t="shared" si="72"/>
        <v>#VALUE!</v>
      </c>
      <c r="CA63" s="14" t="e">
        <f t="shared" si="76"/>
        <v>#VALUE!</v>
      </c>
      <c r="CB63" s="18" t="e">
        <f t="shared" si="73"/>
        <v>#VALUE!</v>
      </c>
      <c r="CC63" s="14" t="e">
        <f t="shared" si="74"/>
        <v>#VALUE!</v>
      </c>
      <c r="CD63" s="18" t="e">
        <f t="shared" si="75"/>
        <v>#VALUE!</v>
      </c>
    </row>
    <row r="64" spans="1:82" ht="18.75" customHeight="1" hidden="1">
      <c r="A64" s="72" t="e">
        <f t="shared" si="51"/>
        <v>#VALUE!</v>
      </c>
      <c r="B64" s="17">
        <v>60</v>
      </c>
      <c r="C64" s="94"/>
      <c r="D64" s="50"/>
      <c r="E64" s="50"/>
      <c r="F64" s="73"/>
      <c r="G64" s="68"/>
      <c r="H64" s="74"/>
      <c r="I64" s="47"/>
      <c r="J64" s="42"/>
      <c r="K64" s="17"/>
      <c r="L64" s="15"/>
      <c r="M64" s="69"/>
      <c r="N64" s="69"/>
      <c r="O64" s="86" t="e">
        <f>IF('着順入力用'!$B$5="","",VLOOKUP(C64,'着順入力用'!$B$5:$G$107,2,FALSE))</f>
        <v>#VALUE!</v>
      </c>
      <c r="P64" s="87" t="e">
        <f>IF('着順入力用'!$B$5="","",VLOOKUP(C64,'着順入力用'!$B$5:$G$107,5,FALSE))</f>
        <v>#VALUE!</v>
      </c>
      <c r="Q64" s="83" t="e">
        <f>IF('着順入力用'!$B$5="","",VLOOKUP(C64,'着順入力用'!$B$5:$G$107,6,FALSE))</f>
        <v>#VALUE!</v>
      </c>
      <c r="R64" s="86" t="e">
        <f>IF('着順入力用'!$H$5="","",VLOOKUP(C64,'着順入力用'!$H$5:$M$107,2,FALSE))</f>
        <v>#VALUE!</v>
      </c>
      <c r="S64" s="87" t="e">
        <f>IF('着順入力用'!$H$5="","",VLOOKUP(C64,'着順入力用'!$H$5:$M$107,5,FALSE))</f>
        <v>#VALUE!</v>
      </c>
      <c r="T64" s="83" t="e">
        <f>IF('着順入力用'!$H$5="","",VLOOKUP(C64,'着順入力用'!$H$5:$M$107,6,FALSE))</f>
        <v>#VALUE!</v>
      </c>
      <c r="U64" s="86" t="e">
        <f>IF('着順入力用'!$N$5="","",VLOOKUP(C64,'着順入力用'!$N$5:$S$107,2,FALSE))</f>
        <v>#VALUE!</v>
      </c>
      <c r="V64" s="87" t="e">
        <f>IF('着順入力用'!$N$5="","",VLOOKUP(C64,'着順入力用'!$N$5:$S$107,5,FALSE))</f>
        <v>#VALUE!</v>
      </c>
      <c r="W64" s="83" t="e">
        <f>IF('着順入力用'!$N$5="","",VLOOKUP(C64,'着順入力用'!$N$5:$S$107,6,FALSE))</f>
        <v>#VALUE!</v>
      </c>
      <c r="X64" s="86" t="e">
        <f>IF('着順入力用'!$T$5="","",VLOOKUP(C64,'着順入力用'!$T$5:$Y$107,2,FALSE))</f>
        <v>#VALUE!</v>
      </c>
      <c r="Y64" s="87" t="e">
        <f>IF('着順入力用'!$T$5="","",VLOOKUP(C64,'着順入力用'!$T$5:$Y$107,5,FALSE))</f>
        <v>#VALUE!</v>
      </c>
      <c r="Z64" s="83" t="e">
        <f>IF('着順入力用'!$T$5="","",VLOOKUP(C64,'着順入力用'!$T$5:$Y$107,6,FALSE))</f>
        <v>#VALUE!</v>
      </c>
      <c r="AA64" s="86" t="e">
        <f>IF('着順入力用'!$Z$5="","",VLOOKUP(C64,'着順入力用'!$Z$5:$AE$107,2,FALSE))</f>
        <v>#VALUE!</v>
      </c>
      <c r="AB64" s="87" t="e">
        <f>IF('着順入力用'!$Z$5="","",VLOOKUP(C64,'着順入力用'!$Z$5:$AE$107,5,FALSE))</f>
        <v>#VALUE!</v>
      </c>
      <c r="AC64" s="83" t="e">
        <f>IF('着順入力用'!$Z$5="","",VLOOKUP(C64,'着順入力用'!$Z$5:$AE$107,6,FALSE))</f>
        <v>#VALUE!</v>
      </c>
      <c r="AD64" s="86" t="e">
        <f>IF('着順入力用'!$AF$5="","",VLOOKUP(C64,'着順入力用'!$AF$5:$AK$107,2,FALSE))</f>
        <v>#VALUE!</v>
      </c>
      <c r="AE64" s="87" t="e">
        <f>IF('着順入力用'!$AF$5="","",VLOOKUP(C64,'着順入力用'!$AF$5:$AK$107,5,FALSE))</f>
        <v>#VALUE!</v>
      </c>
      <c r="AF64" s="83" t="e">
        <f>IF('着順入力用'!$AF$5="","",VLOOKUP(C64,'着順入力用'!$AF$5:$AK$107,6,FALSE))</f>
        <v>#VALUE!</v>
      </c>
      <c r="AG64" s="86" t="e">
        <f>IF('着順入力用'!$AL$5="","",VLOOKUP(C64,'着順入力用'!$AL$5:$AQ$107,2,FALSE))</f>
        <v>#VALUE!</v>
      </c>
      <c r="AH64" s="87" t="e">
        <f>IF('着順入力用'!$AL$5="","",VLOOKUP(C64,'着順入力用'!$AL$5:$AQ$107,5,FALSE))</f>
        <v>#VALUE!</v>
      </c>
      <c r="AI64" s="83" t="e">
        <f>IF('着順入力用'!$AL$5="","",VLOOKUP(C64,'着順入力用'!$AL$5:$AQ$107,6,FALSE))</f>
        <v>#VALUE!</v>
      </c>
      <c r="AJ64" s="86" t="e">
        <f>IF('着順入力用'!$AR$5="","",VLOOKUP(C64,'着順入力用'!$AR$5:$AW$107,2,FALSE))</f>
        <v>#VALUE!</v>
      </c>
      <c r="AK64" s="87" t="e">
        <f>IF('着順入力用'!$AR$5="","",VLOOKUP(C64,'着順入力用'!$AR$5:$AW$107,5,FALSE))</f>
        <v>#VALUE!</v>
      </c>
      <c r="AL64" s="83" t="e">
        <f>IF('着順入力用'!$AR$5="","",VLOOKUP(C64,'着順入力用'!$AR$5:$AW$107,6,FALSE))</f>
        <v>#VALUE!</v>
      </c>
      <c r="AM64" s="86" t="e">
        <f>IF('着順入力用'!$AX$5="","",VLOOKUP(C64,'着順入力用'!$AX$5:$BC$107,2,FALSE))</f>
        <v>#VALUE!</v>
      </c>
      <c r="AN64" s="87" t="e">
        <f>IF('着順入力用'!$AX$5="","",VLOOKUP(C64,'着順入力用'!$AX$5:$BC$107,5,FALSE))</f>
        <v>#VALUE!</v>
      </c>
      <c r="AO64" s="83" t="e">
        <f>IF('着順入力用'!$AX$5="","",VLOOKUP(C64,'着順入力用'!$AX$5:$BC$107,6,FALSE))</f>
        <v>#VALUE!</v>
      </c>
      <c r="AP64" s="86">
        <f>IF('着順入力用'!$BD$5="","",VLOOKUP(C64,'着順入力用'!$BD$5:$BI$107,2,FALSE))</f>
      </c>
      <c r="AQ64" s="87">
        <f>IF('着順入力用'!$BD$5="","",VLOOKUP(C64,'着順入力用'!$BD$5:$BI$107,5,FALSE))</f>
      </c>
      <c r="AR64" s="83">
        <f>IF('着順入力用'!$BD$5="","",VLOOKUP(C64,'着順入力用'!$BD$5:$BI$107,6,FALSE))</f>
      </c>
      <c r="AS64" s="84">
        <f>IF('着順入力用'!$BJ$5="","",VLOOKUP(C64,'着順入力用'!$BJ$5:$BO$107,2,FALSE))</f>
      </c>
      <c r="AT64" s="85">
        <f>IF('着順入力用'!$BJ$5="","",VLOOKUP(C64,'着順入力用'!$BJ$5:$BO$107,5,FALSE))</f>
      </c>
      <c r="AU64" s="82">
        <f>IF('着順入力用'!$BJ$5="","",VLOOKUP(C64,'着順入力用'!$BJ$5:$BO$107,6,FALSE))</f>
      </c>
      <c r="AV64" s="84">
        <f>IF('着順入力用'!$BP$5="","",VLOOKUP(C64,'着順入力用'!$BP$5:$BU$107,2,FALSE))</f>
      </c>
      <c r="AW64" s="85">
        <f>IF('着順入力用'!$BP$5="","",VLOOKUP(C64,'着順入力用'!$BP$5:$BU$107,5,FALSE))</f>
      </c>
      <c r="AX64" s="82">
        <f>IF('着順入力用'!$BP$5="","",VLOOKUP(C64,'着順入力用'!$BP$5:$BU$107,6,FALSE))</f>
      </c>
      <c r="AY64" s="14" t="e">
        <f t="shared" si="52"/>
        <v>#VALUE!</v>
      </c>
      <c r="AZ64" s="14"/>
      <c r="BA64" s="14" t="e">
        <f t="shared" si="53"/>
        <v>#VALUE!</v>
      </c>
      <c r="BB64" s="14" t="e">
        <f t="shared" si="54"/>
        <v>#VALUE!</v>
      </c>
      <c r="BC64" s="40" t="e">
        <f t="shared" si="55"/>
        <v>#VALUE!</v>
      </c>
      <c r="BD64" s="14" t="e">
        <f t="shared" si="56"/>
        <v>#VALUE!</v>
      </c>
      <c r="BE64" s="40" t="e">
        <f t="shared" si="57"/>
        <v>#VALUE!</v>
      </c>
      <c r="BF64" s="14" t="e">
        <f t="shared" si="58"/>
        <v>#VALUE!</v>
      </c>
      <c r="BG64" s="40" t="e">
        <f t="shared" si="59"/>
        <v>#VALUE!</v>
      </c>
      <c r="BH64" s="14" t="e">
        <f t="shared" si="60"/>
        <v>#VALUE!</v>
      </c>
      <c r="BI64" s="40" t="str">
        <f t="shared" si="61"/>
        <v> </v>
      </c>
      <c r="BJ64" s="40" t="e">
        <f>IF(BZ64&lt;($BY$4+1),CD64," ")</f>
        <v>#VALUE!</v>
      </c>
      <c r="BK64" s="40"/>
      <c r="BL64" s="14"/>
      <c r="BM64" s="40" t="e">
        <f t="shared" si="62"/>
        <v>#VALUE!</v>
      </c>
      <c r="BN64" s="14" t="e">
        <f t="shared" si="63"/>
        <v>#VALUE!</v>
      </c>
      <c r="BO64" s="89"/>
      <c r="BP64" s="16" t="e">
        <f t="shared" si="64"/>
        <v>#VALUE!</v>
      </c>
      <c r="BQ64" s="18" t="e">
        <f t="shared" si="65"/>
        <v>#VALUE!</v>
      </c>
      <c r="BR64" s="37"/>
      <c r="BS64" s="14" t="e">
        <f t="shared" si="66"/>
        <v>#VALUE!</v>
      </c>
      <c r="BT64" s="18" t="e">
        <f t="shared" si="67"/>
        <v>#VALUE!</v>
      </c>
      <c r="BU64" s="14" t="e">
        <f t="shared" si="68"/>
        <v>#VALUE!</v>
      </c>
      <c r="BV64" s="18" t="e">
        <f t="shared" si="69"/>
        <v>#VALUE!</v>
      </c>
      <c r="BW64" s="14" t="e">
        <f t="shared" si="70"/>
        <v>#VALUE!</v>
      </c>
      <c r="BX64" s="18" t="e">
        <f t="shared" si="71"/>
        <v>#VALUE!</v>
      </c>
      <c r="BY64" s="14">
        <v>1000</v>
      </c>
      <c r="BZ64" s="18" t="e">
        <f t="shared" si="72"/>
        <v>#VALUE!</v>
      </c>
      <c r="CA64" s="14" t="e">
        <f t="shared" si="76"/>
        <v>#VALUE!</v>
      </c>
      <c r="CB64" s="18" t="e">
        <f t="shared" si="73"/>
        <v>#VALUE!</v>
      </c>
      <c r="CC64" s="14" t="e">
        <f t="shared" si="74"/>
        <v>#VALUE!</v>
      </c>
      <c r="CD64" s="18" t="e">
        <f t="shared" si="75"/>
        <v>#VALUE!</v>
      </c>
    </row>
    <row r="65" spans="1:82" ht="18.75" customHeight="1" hidden="1">
      <c r="A65" s="72" t="e">
        <f t="shared" si="51"/>
        <v>#VALUE!</v>
      </c>
      <c r="B65" s="17">
        <v>61</v>
      </c>
      <c r="C65" s="94"/>
      <c r="D65" s="50"/>
      <c r="E65" s="50"/>
      <c r="F65" s="24"/>
      <c r="G65" s="69"/>
      <c r="H65" s="75"/>
      <c r="I65" s="47"/>
      <c r="J65" s="42"/>
      <c r="K65" s="17"/>
      <c r="L65" s="15"/>
      <c r="M65" s="69"/>
      <c r="N65" s="69"/>
      <c r="O65" s="86" t="e">
        <f>IF('着順入力用'!$B$5="","",VLOOKUP(C65,'着順入力用'!$B$5:$G$107,2,FALSE))</f>
        <v>#VALUE!</v>
      </c>
      <c r="P65" s="87" t="e">
        <f>IF('着順入力用'!$B$5="","",VLOOKUP(C65,'着順入力用'!$B$5:$G$107,5,FALSE))</f>
        <v>#VALUE!</v>
      </c>
      <c r="Q65" s="83" t="e">
        <f>IF('着順入力用'!$B$5="","",VLOOKUP(C65,'着順入力用'!$B$5:$G$107,6,FALSE))</f>
        <v>#VALUE!</v>
      </c>
      <c r="R65" s="86" t="e">
        <f>IF('着順入力用'!$H$5="","",VLOOKUP(C65,'着順入力用'!$H$5:$M$107,2,FALSE))</f>
        <v>#VALUE!</v>
      </c>
      <c r="S65" s="87" t="e">
        <f>IF('着順入力用'!$H$5="","",VLOOKUP(C65,'着順入力用'!$H$5:$M$107,5,FALSE))</f>
        <v>#VALUE!</v>
      </c>
      <c r="T65" s="83" t="e">
        <f>IF('着順入力用'!$H$5="","",VLOOKUP(C65,'着順入力用'!$H$5:$M$107,6,FALSE))</f>
        <v>#VALUE!</v>
      </c>
      <c r="U65" s="86" t="e">
        <f>IF('着順入力用'!$N$5="","",VLOOKUP(C65,'着順入力用'!$N$5:$S$107,2,FALSE))</f>
        <v>#VALUE!</v>
      </c>
      <c r="V65" s="87" t="e">
        <f>IF('着順入力用'!$N$5="","",VLOOKUP(C65,'着順入力用'!$N$5:$S$107,5,FALSE))</f>
        <v>#VALUE!</v>
      </c>
      <c r="W65" s="83" t="e">
        <f>IF('着順入力用'!$N$5="","",VLOOKUP(C65,'着順入力用'!$N$5:$S$107,6,FALSE))</f>
        <v>#VALUE!</v>
      </c>
      <c r="X65" s="86" t="e">
        <f>IF('着順入力用'!$T$5="","",VLOOKUP(C65,'着順入力用'!$T$5:$Y$107,2,FALSE))</f>
        <v>#VALUE!</v>
      </c>
      <c r="Y65" s="87" t="e">
        <f>IF('着順入力用'!$T$5="","",VLOOKUP(C65,'着順入力用'!$T$5:$Y$107,5,FALSE))</f>
        <v>#VALUE!</v>
      </c>
      <c r="Z65" s="83" t="e">
        <f>IF('着順入力用'!$T$5="","",VLOOKUP(C65,'着順入力用'!$T$5:$Y$107,6,FALSE))</f>
        <v>#VALUE!</v>
      </c>
      <c r="AA65" s="86" t="e">
        <f>IF('着順入力用'!$Z$5="","",VLOOKUP(C65,'着順入力用'!$Z$5:$AE$107,2,FALSE))</f>
        <v>#VALUE!</v>
      </c>
      <c r="AB65" s="87" t="e">
        <f>IF('着順入力用'!$Z$5="","",VLOOKUP(C65,'着順入力用'!$Z$5:$AE$107,5,FALSE))</f>
        <v>#VALUE!</v>
      </c>
      <c r="AC65" s="83" t="e">
        <f>IF('着順入力用'!$Z$5="","",VLOOKUP(C65,'着順入力用'!$Z$5:$AE$107,6,FALSE))</f>
        <v>#VALUE!</v>
      </c>
      <c r="AD65" s="86" t="e">
        <f>IF('着順入力用'!$AF$5="","",VLOOKUP(C65,'着順入力用'!$AF$5:$AK$107,2,FALSE))</f>
        <v>#VALUE!</v>
      </c>
      <c r="AE65" s="87" t="e">
        <f>IF('着順入力用'!$AF$5="","",VLOOKUP(C65,'着順入力用'!$AF$5:$AK$107,5,FALSE))</f>
        <v>#VALUE!</v>
      </c>
      <c r="AF65" s="83" t="e">
        <f>IF('着順入力用'!$AF$5="","",VLOOKUP(C65,'着順入力用'!$AF$5:$AK$107,6,FALSE))</f>
        <v>#VALUE!</v>
      </c>
      <c r="AG65" s="86" t="e">
        <f>IF('着順入力用'!$AL$5="","",VLOOKUP(C65,'着順入力用'!$AL$5:$AQ$107,2,FALSE))</f>
        <v>#VALUE!</v>
      </c>
      <c r="AH65" s="87" t="e">
        <f>IF('着順入力用'!$AL$5="","",VLOOKUP(C65,'着順入力用'!$AL$5:$AQ$107,5,FALSE))</f>
        <v>#VALUE!</v>
      </c>
      <c r="AI65" s="83" t="e">
        <f>IF('着順入力用'!$AL$5="","",VLOOKUP(C65,'着順入力用'!$AL$5:$AQ$107,6,FALSE))</f>
        <v>#VALUE!</v>
      </c>
      <c r="AJ65" s="86" t="e">
        <f>IF('着順入力用'!$AR$5="","",VLOOKUP(C65,'着順入力用'!$AR$5:$AW$107,2,FALSE))</f>
        <v>#VALUE!</v>
      </c>
      <c r="AK65" s="87" t="e">
        <f>IF('着順入力用'!$AR$5="","",VLOOKUP(C65,'着順入力用'!$AR$5:$AW$107,5,FALSE))</f>
        <v>#VALUE!</v>
      </c>
      <c r="AL65" s="83" t="e">
        <f>IF('着順入力用'!$AR$5="","",VLOOKUP(C65,'着順入力用'!$AR$5:$AW$107,6,FALSE))</f>
        <v>#VALUE!</v>
      </c>
      <c r="AM65" s="86" t="e">
        <f>IF('着順入力用'!$AX$5="","",VLOOKUP(C65,'着順入力用'!$AX$5:$BC$107,2,FALSE))</f>
        <v>#VALUE!</v>
      </c>
      <c r="AN65" s="87" t="e">
        <f>IF('着順入力用'!$AX$5="","",VLOOKUP(C65,'着順入力用'!$AX$5:$BC$107,5,FALSE))</f>
        <v>#VALUE!</v>
      </c>
      <c r="AO65" s="83" t="e">
        <f>IF('着順入力用'!$AX$5="","",VLOOKUP(C65,'着順入力用'!$AX$5:$BC$107,6,FALSE))</f>
        <v>#VALUE!</v>
      </c>
      <c r="AP65" s="86">
        <f>IF('着順入力用'!$BD$5="","",VLOOKUP(C65,'着順入力用'!$BD$5:$BI$107,2,FALSE))</f>
      </c>
      <c r="AQ65" s="87">
        <f>IF('着順入力用'!$BD$5="","",VLOOKUP(C65,'着順入力用'!$BD$5:$BI$107,5,FALSE))</f>
      </c>
      <c r="AR65" s="83">
        <f>IF('着順入力用'!$BD$5="","",VLOOKUP(C65,'着順入力用'!$BD$5:$BI$107,6,FALSE))</f>
      </c>
      <c r="AS65" s="84">
        <f>IF('着順入力用'!$BJ$5="","",VLOOKUP(C65,'着順入力用'!$BJ$5:$BO$107,2,FALSE))</f>
      </c>
      <c r="AT65" s="85">
        <f>IF('着順入力用'!$BJ$5="","",VLOOKUP(C65,'着順入力用'!$BJ$5:$BO$107,5,FALSE))</f>
      </c>
      <c r="AU65" s="82">
        <f>IF('着順入力用'!$BJ$5="","",VLOOKUP(C65,'着順入力用'!$BJ$5:$BO$107,6,FALSE))</f>
      </c>
      <c r="AV65" s="84">
        <f>IF('着順入力用'!$BP$5="","",VLOOKUP(C65,'着順入力用'!$BP$5:$BU$107,2,FALSE))</f>
      </c>
      <c r="AW65" s="85">
        <f>IF('着順入力用'!$BP$5="","",VLOOKUP(C65,'着順入力用'!$BP$5:$BU$107,5,FALSE))</f>
      </c>
      <c r="AX65" s="82">
        <f>IF('着順入力用'!$BP$5="","",VLOOKUP(C65,'着順入力用'!$BP$5:$BU$107,6,FALSE))</f>
      </c>
      <c r="AY65" s="14" t="e">
        <f t="shared" si="52"/>
        <v>#VALUE!</v>
      </c>
      <c r="AZ65" s="14"/>
      <c r="BA65" s="14" t="e">
        <f t="shared" si="53"/>
        <v>#VALUE!</v>
      </c>
      <c r="BB65" s="14" t="e">
        <f t="shared" si="54"/>
        <v>#VALUE!</v>
      </c>
      <c r="BC65" s="40" t="e">
        <f t="shared" si="55"/>
        <v>#VALUE!</v>
      </c>
      <c r="BD65" s="14" t="e">
        <f t="shared" si="56"/>
        <v>#VALUE!</v>
      </c>
      <c r="BE65" s="40" t="e">
        <f t="shared" si="57"/>
        <v>#VALUE!</v>
      </c>
      <c r="BF65" s="14" t="e">
        <f t="shared" si="58"/>
        <v>#VALUE!</v>
      </c>
      <c r="BG65" s="40" t="e">
        <f t="shared" si="59"/>
        <v>#VALUE!</v>
      </c>
      <c r="BH65" s="14" t="e">
        <f t="shared" si="60"/>
        <v>#VALUE!</v>
      </c>
      <c r="BI65" s="40" t="e">
        <f t="shared" si="61"/>
        <v>#VALUE!</v>
      </c>
      <c r="BJ65" s="40" t="e">
        <f>BZ65</f>
        <v>#VALUE!</v>
      </c>
      <c r="BK65" s="40"/>
      <c r="BL65" s="14"/>
      <c r="BM65" s="40" t="e">
        <f t="shared" si="62"/>
        <v>#VALUE!</v>
      </c>
      <c r="BN65" s="14" t="e">
        <f t="shared" si="63"/>
        <v>#VALUE!</v>
      </c>
      <c r="BO65" s="89"/>
      <c r="BP65" s="16" t="e">
        <f t="shared" si="64"/>
        <v>#VALUE!</v>
      </c>
      <c r="BQ65" s="18" t="e">
        <f t="shared" si="65"/>
        <v>#VALUE!</v>
      </c>
      <c r="BR65" s="37"/>
      <c r="BS65" s="14" t="e">
        <f t="shared" si="66"/>
        <v>#VALUE!</v>
      </c>
      <c r="BT65" s="18" t="e">
        <f t="shared" si="67"/>
        <v>#VALUE!</v>
      </c>
      <c r="BU65" s="14" t="e">
        <f t="shared" si="68"/>
        <v>#VALUE!</v>
      </c>
      <c r="BV65" s="18" t="e">
        <f t="shared" si="69"/>
        <v>#VALUE!</v>
      </c>
      <c r="BW65" s="14" t="e">
        <f t="shared" si="70"/>
        <v>#VALUE!</v>
      </c>
      <c r="BX65" s="18" t="e">
        <f t="shared" si="71"/>
        <v>#VALUE!</v>
      </c>
      <c r="BY65" s="14" t="e">
        <f>IF(M65=$BY$5,BA65,1000)</f>
        <v>#VALUE!</v>
      </c>
      <c r="BZ65" s="18" t="e">
        <f t="shared" si="72"/>
        <v>#VALUE!</v>
      </c>
      <c r="CA65" s="14" t="e">
        <f t="shared" si="76"/>
        <v>#VALUE!</v>
      </c>
      <c r="CB65" s="18" t="e">
        <f t="shared" si="73"/>
        <v>#VALUE!</v>
      </c>
      <c r="CC65" s="14" t="e">
        <f t="shared" si="74"/>
        <v>#VALUE!</v>
      </c>
      <c r="CD65" s="18" t="e">
        <f t="shared" si="75"/>
        <v>#VALUE!</v>
      </c>
    </row>
    <row r="66" spans="1:82" ht="18.75" customHeight="1" hidden="1">
      <c r="A66" s="72" t="e">
        <f t="shared" si="51"/>
        <v>#VALUE!</v>
      </c>
      <c r="B66" s="17">
        <v>62</v>
      </c>
      <c r="C66" s="94"/>
      <c r="D66" s="50"/>
      <c r="E66" s="50"/>
      <c r="F66" s="24"/>
      <c r="G66" s="69"/>
      <c r="H66" s="75"/>
      <c r="I66" s="47"/>
      <c r="J66" s="42"/>
      <c r="K66" s="17"/>
      <c r="L66" s="15"/>
      <c r="M66" s="69"/>
      <c r="N66" s="69"/>
      <c r="O66" s="86" t="e">
        <f>IF('着順入力用'!$B$5="","",VLOOKUP(C66,'着順入力用'!$B$5:$G$107,2,FALSE))</f>
        <v>#VALUE!</v>
      </c>
      <c r="P66" s="87" t="e">
        <f>IF('着順入力用'!$B$5="","",VLOOKUP(C66,'着順入力用'!$B$5:$G$107,5,FALSE))</f>
        <v>#VALUE!</v>
      </c>
      <c r="Q66" s="83" t="e">
        <f>IF('着順入力用'!$B$5="","",VLOOKUP(C66,'着順入力用'!$B$5:$G$107,6,FALSE))</f>
        <v>#VALUE!</v>
      </c>
      <c r="R66" s="86" t="e">
        <f>IF('着順入力用'!$H$5="","",VLOOKUP(C66,'着順入力用'!$H$5:$M$107,2,FALSE))</f>
        <v>#VALUE!</v>
      </c>
      <c r="S66" s="87" t="e">
        <f>IF('着順入力用'!$H$5="","",VLOOKUP(C66,'着順入力用'!$H$5:$M$107,5,FALSE))</f>
        <v>#VALUE!</v>
      </c>
      <c r="T66" s="83" t="e">
        <f>IF('着順入力用'!$H$5="","",VLOOKUP(C66,'着順入力用'!$H$5:$M$107,6,FALSE))</f>
        <v>#VALUE!</v>
      </c>
      <c r="U66" s="86" t="e">
        <f>IF('着順入力用'!$N$5="","",VLOOKUP(C66,'着順入力用'!$N$5:$S$107,2,FALSE))</f>
        <v>#VALUE!</v>
      </c>
      <c r="V66" s="87" t="e">
        <f>IF('着順入力用'!$N$5="","",VLOOKUP(C66,'着順入力用'!$N$5:$S$107,5,FALSE))</f>
        <v>#VALUE!</v>
      </c>
      <c r="W66" s="83" t="e">
        <f>IF('着順入力用'!$N$5="","",VLOOKUP(C66,'着順入力用'!$N$5:$S$107,6,FALSE))</f>
        <v>#VALUE!</v>
      </c>
      <c r="X66" s="86" t="e">
        <f>IF('着順入力用'!$T$5="","",VLOOKUP(C66,'着順入力用'!$T$5:$Y$107,2,FALSE))</f>
        <v>#VALUE!</v>
      </c>
      <c r="Y66" s="87" t="e">
        <f>IF('着順入力用'!$T$5="","",VLOOKUP(C66,'着順入力用'!$T$5:$Y$107,5,FALSE))</f>
        <v>#VALUE!</v>
      </c>
      <c r="Z66" s="83" t="e">
        <f>IF('着順入力用'!$T$5="","",VLOOKUP(C66,'着順入力用'!$T$5:$Y$107,6,FALSE))</f>
        <v>#VALUE!</v>
      </c>
      <c r="AA66" s="86" t="e">
        <f>IF('着順入力用'!$Z$5="","",VLOOKUP(C66,'着順入力用'!$Z$5:$AE$107,2,FALSE))</f>
        <v>#VALUE!</v>
      </c>
      <c r="AB66" s="87" t="e">
        <f>IF('着順入力用'!$Z$5="","",VLOOKUP(C66,'着順入力用'!$Z$5:$AE$107,5,FALSE))</f>
        <v>#VALUE!</v>
      </c>
      <c r="AC66" s="83" t="e">
        <f>IF('着順入力用'!$Z$5="","",VLOOKUP(C66,'着順入力用'!$Z$5:$AE$107,6,FALSE))</f>
        <v>#VALUE!</v>
      </c>
      <c r="AD66" s="86" t="e">
        <f>IF('着順入力用'!$AF$5="","",VLOOKUP(C66,'着順入力用'!$AF$5:$AK$107,2,FALSE))</f>
        <v>#VALUE!</v>
      </c>
      <c r="AE66" s="87" t="e">
        <f>IF('着順入力用'!$AF$5="","",VLOOKUP(C66,'着順入力用'!$AF$5:$AK$107,5,FALSE))</f>
        <v>#VALUE!</v>
      </c>
      <c r="AF66" s="83" t="e">
        <f>IF('着順入力用'!$AF$5="","",VLOOKUP(C66,'着順入力用'!$AF$5:$AK$107,6,FALSE))</f>
        <v>#VALUE!</v>
      </c>
      <c r="AG66" s="86" t="e">
        <f>IF('着順入力用'!$AL$5="","",VLOOKUP(C66,'着順入力用'!$AL$5:$AQ$107,2,FALSE))</f>
        <v>#VALUE!</v>
      </c>
      <c r="AH66" s="87" t="e">
        <f>IF('着順入力用'!$AL$5="","",VLOOKUP(C66,'着順入力用'!$AL$5:$AQ$107,5,FALSE))</f>
        <v>#VALUE!</v>
      </c>
      <c r="AI66" s="83" t="e">
        <f>IF('着順入力用'!$AL$5="","",VLOOKUP(C66,'着順入力用'!$AL$5:$AQ$107,6,FALSE))</f>
        <v>#VALUE!</v>
      </c>
      <c r="AJ66" s="86" t="e">
        <f>IF('着順入力用'!$AR$5="","",VLOOKUP(C66,'着順入力用'!$AR$5:$AW$107,2,FALSE))</f>
        <v>#VALUE!</v>
      </c>
      <c r="AK66" s="87" t="e">
        <f>IF('着順入力用'!$AR$5="","",VLOOKUP(C66,'着順入力用'!$AR$5:$AW$107,5,FALSE))</f>
        <v>#VALUE!</v>
      </c>
      <c r="AL66" s="83" t="e">
        <f>IF('着順入力用'!$AR$5="","",VLOOKUP(C66,'着順入力用'!$AR$5:$AW$107,6,FALSE))</f>
        <v>#VALUE!</v>
      </c>
      <c r="AM66" s="86" t="e">
        <f>IF('着順入力用'!$AX$5="","",VLOOKUP(C66,'着順入力用'!$AX$5:$BC$107,2,FALSE))</f>
        <v>#VALUE!</v>
      </c>
      <c r="AN66" s="87" t="e">
        <f>IF('着順入力用'!$AX$5="","",VLOOKUP(C66,'着順入力用'!$AX$5:$BC$107,5,FALSE))</f>
        <v>#VALUE!</v>
      </c>
      <c r="AO66" s="83" t="e">
        <f>IF('着順入力用'!$AX$5="","",VLOOKUP(C66,'着順入力用'!$AX$5:$BC$107,6,FALSE))</f>
        <v>#VALUE!</v>
      </c>
      <c r="AP66" s="86">
        <f>IF('着順入力用'!$BD$5="","",VLOOKUP(C66,'着順入力用'!$BD$5:$BI$107,2,FALSE))</f>
      </c>
      <c r="AQ66" s="87">
        <f>IF('着順入力用'!$BD$5="","",VLOOKUP(C66,'着順入力用'!$BD$5:$BI$107,5,FALSE))</f>
      </c>
      <c r="AR66" s="83">
        <f>IF('着順入力用'!$BD$5="","",VLOOKUP(C66,'着順入力用'!$BD$5:$BI$107,6,FALSE))</f>
      </c>
      <c r="AS66" s="84">
        <f>IF('着順入力用'!$BJ$5="","",VLOOKUP(C66,'着順入力用'!$BJ$5:$BO$107,2,FALSE))</f>
      </c>
      <c r="AT66" s="85">
        <f>IF('着順入力用'!$BJ$5="","",VLOOKUP(C66,'着順入力用'!$BJ$5:$BO$107,5,FALSE))</f>
      </c>
      <c r="AU66" s="82">
        <f>IF('着順入力用'!$BJ$5="","",VLOOKUP(C66,'着順入力用'!$BJ$5:$BO$107,6,FALSE))</f>
      </c>
      <c r="AV66" s="84">
        <f>IF('着順入力用'!$BP$5="","",VLOOKUP(C66,'着順入力用'!$BP$5:$BU$107,2,FALSE))</f>
      </c>
      <c r="AW66" s="85">
        <f>IF('着順入力用'!$BP$5="","",VLOOKUP(C66,'着順入力用'!$BP$5:$BU$107,5,FALSE))</f>
      </c>
      <c r="AX66" s="82">
        <f>IF('着順入力用'!$BP$5="","",VLOOKUP(C66,'着順入力用'!$BP$5:$BU$107,6,FALSE))</f>
      </c>
      <c r="AY66" s="14" t="e">
        <f t="shared" si="52"/>
        <v>#VALUE!</v>
      </c>
      <c r="AZ66" s="14"/>
      <c r="BA66" s="14" t="e">
        <f t="shared" si="53"/>
        <v>#VALUE!</v>
      </c>
      <c r="BB66" s="14" t="e">
        <f t="shared" si="54"/>
        <v>#VALUE!</v>
      </c>
      <c r="BC66" s="40" t="e">
        <f t="shared" si="55"/>
        <v>#VALUE!</v>
      </c>
      <c r="BD66" s="14" t="e">
        <f t="shared" si="56"/>
        <v>#VALUE!</v>
      </c>
      <c r="BE66" s="40" t="e">
        <f t="shared" si="57"/>
        <v>#VALUE!</v>
      </c>
      <c r="BF66" s="14" t="e">
        <f t="shared" si="58"/>
        <v>#VALUE!</v>
      </c>
      <c r="BG66" s="40" t="e">
        <f t="shared" si="59"/>
        <v>#VALUE!</v>
      </c>
      <c r="BH66" s="14" t="e">
        <f t="shared" si="60"/>
        <v>#VALUE!</v>
      </c>
      <c r="BI66" s="40" t="str">
        <f t="shared" si="61"/>
        <v> </v>
      </c>
      <c r="BJ66" s="40" t="e">
        <f>IF(BZ66&lt;($BY$4+1),CD66," ")</f>
        <v>#VALUE!</v>
      </c>
      <c r="BK66" s="40"/>
      <c r="BL66" s="14"/>
      <c r="BM66" s="40" t="e">
        <f t="shared" si="62"/>
        <v>#VALUE!</v>
      </c>
      <c r="BN66" s="14" t="e">
        <f t="shared" si="63"/>
        <v>#VALUE!</v>
      </c>
      <c r="BO66" s="89"/>
      <c r="BP66" s="16" t="e">
        <f t="shared" si="64"/>
        <v>#VALUE!</v>
      </c>
      <c r="BQ66" s="18" t="e">
        <f t="shared" si="65"/>
        <v>#VALUE!</v>
      </c>
      <c r="BR66" s="37"/>
      <c r="BS66" s="14" t="e">
        <f t="shared" si="66"/>
        <v>#VALUE!</v>
      </c>
      <c r="BT66" s="18" t="e">
        <f t="shared" si="67"/>
        <v>#VALUE!</v>
      </c>
      <c r="BU66" s="14" t="e">
        <f t="shared" si="68"/>
        <v>#VALUE!</v>
      </c>
      <c r="BV66" s="18" t="e">
        <f t="shared" si="69"/>
        <v>#VALUE!</v>
      </c>
      <c r="BW66" s="14" t="e">
        <f t="shared" si="70"/>
        <v>#VALUE!</v>
      </c>
      <c r="BX66" s="18" t="e">
        <f t="shared" si="71"/>
        <v>#VALUE!</v>
      </c>
      <c r="BY66" s="14">
        <v>1000</v>
      </c>
      <c r="BZ66" s="18" t="e">
        <f t="shared" si="72"/>
        <v>#VALUE!</v>
      </c>
      <c r="CA66" s="14" t="e">
        <f t="shared" si="76"/>
        <v>#VALUE!</v>
      </c>
      <c r="CB66" s="18" t="e">
        <f t="shared" si="73"/>
        <v>#VALUE!</v>
      </c>
      <c r="CC66" s="14" t="e">
        <f t="shared" si="74"/>
        <v>#VALUE!</v>
      </c>
      <c r="CD66" s="18" t="e">
        <f t="shared" si="75"/>
        <v>#VALUE!</v>
      </c>
    </row>
    <row r="67" spans="1:82" ht="18.75" customHeight="1" hidden="1">
      <c r="A67" s="72" t="e">
        <f t="shared" si="51"/>
        <v>#VALUE!</v>
      </c>
      <c r="B67" s="17">
        <v>63</v>
      </c>
      <c r="C67" s="94"/>
      <c r="D67" s="50"/>
      <c r="E67" s="50"/>
      <c r="F67" s="73"/>
      <c r="G67" s="68"/>
      <c r="H67" s="74"/>
      <c r="I67" s="48"/>
      <c r="J67" s="42"/>
      <c r="K67" s="17"/>
      <c r="L67" s="17"/>
      <c r="M67" s="68"/>
      <c r="N67" s="68"/>
      <c r="O67" s="86" t="e">
        <f>IF('着順入力用'!$B$5="","",VLOOKUP(C67,'着順入力用'!$B$5:$G$107,2,FALSE))</f>
        <v>#VALUE!</v>
      </c>
      <c r="P67" s="87" t="e">
        <f>IF('着順入力用'!$B$5="","",VLOOKUP(C67,'着順入力用'!$B$5:$G$107,5,FALSE))</f>
        <v>#VALUE!</v>
      </c>
      <c r="Q67" s="83" t="e">
        <f>IF('着順入力用'!$B$5="","",VLOOKUP(C67,'着順入力用'!$B$5:$G$107,6,FALSE))</f>
        <v>#VALUE!</v>
      </c>
      <c r="R67" s="86" t="e">
        <f>IF('着順入力用'!$H$5="","",VLOOKUP(C67,'着順入力用'!$H$5:$M$107,2,FALSE))</f>
        <v>#VALUE!</v>
      </c>
      <c r="S67" s="87" t="e">
        <f>IF('着順入力用'!$H$5="","",VLOOKUP(C67,'着順入力用'!$H$5:$M$107,5,FALSE))</f>
        <v>#VALUE!</v>
      </c>
      <c r="T67" s="83" t="e">
        <f>IF('着順入力用'!$H$5="","",VLOOKUP(C67,'着順入力用'!$H$5:$M$107,6,FALSE))</f>
        <v>#VALUE!</v>
      </c>
      <c r="U67" s="86" t="e">
        <f>IF('着順入力用'!$N$5="","",VLOOKUP(C67,'着順入力用'!$N$5:$S$107,2,FALSE))</f>
        <v>#VALUE!</v>
      </c>
      <c r="V67" s="87" t="e">
        <f>IF('着順入力用'!$N$5="","",VLOOKUP(C67,'着順入力用'!$N$5:$S$107,5,FALSE))</f>
        <v>#VALUE!</v>
      </c>
      <c r="W67" s="83" t="e">
        <f>IF('着順入力用'!$N$5="","",VLOOKUP(C67,'着順入力用'!$N$5:$S$107,6,FALSE))</f>
        <v>#VALUE!</v>
      </c>
      <c r="X67" s="86" t="e">
        <f>IF('着順入力用'!$T$5="","",VLOOKUP(C67,'着順入力用'!$T$5:$Y$107,2,FALSE))</f>
        <v>#VALUE!</v>
      </c>
      <c r="Y67" s="87" t="e">
        <f>IF('着順入力用'!$T$5="","",VLOOKUP(C67,'着順入力用'!$T$5:$Y$107,5,FALSE))</f>
        <v>#VALUE!</v>
      </c>
      <c r="Z67" s="83" t="e">
        <f>IF('着順入力用'!$T$5="","",VLOOKUP(C67,'着順入力用'!$T$5:$Y$107,6,FALSE))</f>
        <v>#VALUE!</v>
      </c>
      <c r="AA67" s="86" t="e">
        <f>IF('着順入力用'!$Z$5="","",VLOOKUP(C67,'着順入力用'!$Z$5:$AE$107,2,FALSE))</f>
        <v>#VALUE!</v>
      </c>
      <c r="AB67" s="87" t="e">
        <f>IF('着順入力用'!$Z$5="","",VLOOKUP(C67,'着順入力用'!$Z$5:$AE$107,5,FALSE))</f>
        <v>#VALUE!</v>
      </c>
      <c r="AC67" s="83" t="e">
        <f>IF('着順入力用'!$Z$5="","",VLOOKUP(C67,'着順入力用'!$Z$5:$AE$107,6,FALSE))</f>
        <v>#VALUE!</v>
      </c>
      <c r="AD67" s="86" t="e">
        <f>IF('着順入力用'!$AF$5="","",VLOOKUP(C67,'着順入力用'!$AF$5:$AK$107,2,FALSE))</f>
        <v>#VALUE!</v>
      </c>
      <c r="AE67" s="87" t="e">
        <f>IF('着順入力用'!$AF$5="","",VLOOKUP(C67,'着順入力用'!$AF$5:$AK$107,5,FALSE))</f>
        <v>#VALUE!</v>
      </c>
      <c r="AF67" s="83" t="e">
        <f>IF('着順入力用'!$AF$5="","",VLOOKUP(C67,'着順入力用'!$AF$5:$AK$107,6,FALSE))</f>
        <v>#VALUE!</v>
      </c>
      <c r="AG67" s="86" t="e">
        <f>IF('着順入力用'!$AL$5="","",VLOOKUP(C67,'着順入力用'!$AL$5:$AQ$107,2,FALSE))</f>
        <v>#VALUE!</v>
      </c>
      <c r="AH67" s="87" t="e">
        <f>IF('着順入力用'!$AL$5="","",VLOOKUP(C67,'着順入力用'!$AL$5:$AQ$107,5,FALSE))</f>
        <v>#VALUE!</v>
      </c>
      <c r="AI67" s="83" t="e">
        <f>IF('着順入力用'!$AL$5="","",VLOOKUP(C67,'着順入力用'!$AL$5:$AQ$107,6,FALSE))</f>
        <v>#VALUE!</v>
      </c>
      <c r="AJ67" s="86" t="e">
        <f>IF('着順入力用'!$AR$5="","",VLOOKUP(C67,'着順入力用'!$AR$5:$AW$107,2,FALSE))</f>
        <v>#VALUE!</v>
      </c>
      <c r="AK67" s="87" t="e">
        <f>IF('着順入力用'!$AR$5="","",VLOOKUP(C67,'着順入力用'!$AR$5:$AW$107,5,FALSE))</f>
        <v>#VALUE!</v>
      </c>
      <c r="AL67" s="83" t="e">
        <f>IF('着順入力用'!$AR$5="","",VLOOKUP(C67,'着順入力用'!$AR$5:$AW$107,6,FALSE))</f>
        <v>#VALUE!</v>
      </c>
      <c r="AM67" s="86" t="e">
        <f>IF('着順入力用'!$AX$5="","",VLOOKUP(C67,'着順入力用'!$AX$5:$BC$107,2,FALSE))</f>
        <v>#VALUE!</v>
      </c>
      <c r="AN67" s="87" t="e">
        <f>IF('着順入力用'!$AX$5="","",VLOOKUP(C67,'着順入力用'!$AX$5:$BC$107,5,FALSE))</f>
        <v>#VALUE!</v>
      </c>
      <c r="AO67" s="83" t="e">
        <f>IF('着順入力用'!$AX$5="","",VLOOKUP(C67,'着順入力用'!$AX$5:$BC$107,6,FALSE))</f>
        <v>#VALUE!</v>
      </c>
      <c r="AP67" s="86">
        <f>IF('着順入力用'!$BD$5="","",VLOOKUP(C67,'着順入力用'!$BD$5:$BI$107,2,FALSE))</f>
      </c>
      <c r="AQ67" s="87">
        <f>IF('着順入力用'!$BD$5="","",VLOOKUP(C67,'着順入力用'!$BD$5:$BI$107,5,FALSE))</f>
      </c>
      <c r="AR67" s="83">
        <f>IF('着順入力用'!$BD$5="","",VLOOKUP(C67,'着順入力用'!$BD$5:$BI$107,6,FALSE))</f>
      </c>
      <c r="AS67" s="84">
        <f>IF('着順入力用'!$BJ$5="","",VLOOKUP(C67,'着順入力用'!$BJ$5:$BO$107,2,FALSE))</f>
      </c>
      <c r="AT67" s="85">
        <f>IF('着順入力用'!$BJ$5="","",VLOOKUP(C67,'着順入力用'!$BJ$5:$BO$107,5,FALSE))</f>
      </c>
      <c r="AU67" s="82">
        <f>IF('着順入力用'!$BJ$5="","",VLOOKUP(C67,'着順入力用'!$BJ$5:$BO$107,6,FALSE))</f>
      </c>
      <c r="AV67" s="84">
        <f>IF('着順入力用'!$BP$5="","",VLOOKUP(C67,'着順入力用'!$BP$5:$BU$107,2,FALSE))</f>
      </c>
      <c r="AW67" s="85">
        <f>IF('着順入力用'!$BP$5="","",VLOOKUP(C67,'着順入力用'!$BP$5:$BU$107,5,FALSE))</f>
      </c>
      <c r="AX67" s="82">
        <f>IF('着順入力用'!$BP$5="","",VLOOKUP(C67,'着順入力用'!$BP$5:$BU$107,6,FALSE))</f>
      </c>
      <c r="AY67" s="14" t="e">
        <f t="shared" si="52"/>
        <v>#VALUE!</v>
      </c>
      <c r="AZ67" s="14"/>
      <c r="BA67" s="14" t="e">
        <f t="shared" si="53"/>
        <v>#VALUE!</v>
      </c>
      <c r="BB67" s="14" t="e">
        <f t="shared" si="54"/>
        <v>#VALUE!</v>
      </c>
      <c r="BC67" s="40" t="e">
        <f t="shared" si="55"/>
        <v>#VALUE!</v>
      </c>
      <c r="BD67" s="14" t="e">
        <f t="shared" si="56"/>
        <v>#VALUE!</v>
      </c>
      <c r="BE67" s="40" t="e">
        <f t="shared" si="57"/>
        <v>#VALUE!</v>
      </c>
      <c r="BF67" s="14" t="e">
        <f t="shared" si="58"/>
        <v>#VALUE!</v>
      </c>
      <c r="BG67" s="40" t="e">
        <f t="shared" si="59"/>
        <v>#VALUE!</v>
      </c>
      <c r="BH67" s="14" t="e">
        <f t="shared" si="60"/>
        <v>#VALUE!</v>
      </c>
      <c r="BI67" s="40" t="str">
        <f t="shared" si="61"/>
        <v> </v>
      </c>
      <c r="BJ67" s="40" t="e">
        <f>IF(BZ67&lt;($BY$4+1),CD67," ")</f>
        <v>#VALUE!</v>
      </c>
      <c r="BK67" s="40"/>
      <c r="BL67" s="14"/>
      <c r="BM67" s="40" t="e">
        <f t="shared" si="62"/>
        <v>#VALUE!</v>
      </c>
      <c r="BN67" s="14" t="e">
        <f t="shared" si="63"/>
        <v>#VALUE!</v>
      </c>
      <c r="BO67" s="89"/>
      <c r="BP67" s="16" t="e">
        <f t="shared" si="64"/>
        <v>#VALUE!</v>
      </c>
      <c r="BQ67" s="18" t="e">
        <f t="shared" si="65"/>
        <v>#VALUE!</v>
      </c>
      <c r="BR67" s="37"/>
      <c r="BS67" s="14" t="e">
        <f t="shared" si="66"/>
        <v>#VALUE!</v>
      </c>
      <c r="BT67" s="18" t="e">
        <f t="shared" si="67"/>
        <v>#VALUE!</v>
      </c>
      <c r="BU67" s="14" t="e">
        <f t="shared" si="68"/>
        <v>#VALUE!</v>
      </c>
      <c r="BV67" s="18" t="e">
        <f t="shared" si="69"/>
        <v>#VALUE!</v>
      </c>
      <c r="BW67" s="14" t="e">
        <f t="shared" si="70"/>
        <v>#VALUE!</v>
      </c>
      <c r="BX67" s="18" t="e">
        <f t="shared" si="71"/>
        <v>#VALUE!</v>
      </c>
      <c r="BY67" s="14">
        <v>1000</v>
      </c>
      <c r="BZ67" s="18" t="e">
        <f t="shared" si="72"/>
        <v>#VALUE!</v>
      </c>
      <c r="CA67" s="14" t="e">
        <f t="shared" si="76"/>
        <v>#VALUE!</v>
      </c>
      <c r="CB67" s="18" t="e">
        <f t="shared" si="73"/>
        <v>#VALUE!</v>
      </c>
      <c r="CC67" s="14" t="e">
        <f t="shared" si="74"/>
        <v>#VALUE!</v>
      </c>
      <c r="CD67" s="18" t="e">
        <f t="shared" si="75"/>
        <v>#VALUE!</v>
      </c>
    </row>
    <row r="68" spans="1:82" ht="18.75" customHeight="1" hidden="1">
      <c r="A68" s="72" t="e">
        <f t="shared" si="51"/>
        <v>#VALUE!</v>
      </c>
      <c r="B68" s="17">
        <v>64</v>
      </c>
      <c r="C68" s="94"/>
      <c r="D68" s="50"/>
      <c r="E68" s="50"/>
      <c r="F68" s="73"/>
      <c r="G68" s="68"/>
      <c r="H68" s="74"/>
      <c r="I68" s="48"/>
      <c r="J68" s="42"/>
      <c r="K68" s="17"/>
      <c r="L68" s="17"/>
      <c r="M68" s="68"/>
      <c r="N68" s="68"/>
      <c r="O68" s="86" t="e">
        <f>IF('着順入力用'!$B$5="","",VLOOKUP(C68,'着順入力用'!$B$5:$G$107,2,FALSE))</f>
        <v>#VALUE!</v>
      </c>
      <c r="P68" s="87" t="e">
        <f>IF('着順入力用'!$B$5="","",VLOOKUP(C68,'着順入力用'!$B$5:$G$107,5,FALSE))</f>
        <v>#VALUE!</v>
      </c>
      <c r="Q68" s="83" t="e">
        <f>IF('着順入力用'!$B$5="","",VLOOKUP(C68,'着順入力用'!$B$5:$G$107,6,FALSE))</f>
        <v>#VALUE!</v>
      </c>
      <c r="R68" s="86" t="e">
        <f>IF('着順入力用'!$H$5="","",VLOOKUP(C68,'着順入力用'!$H$5:$M$107,2,FALSE))</f>
        <v>#VALUE!</v>
      </c>
      <c r="S68" s="87" t="e">
        <f>IF('着順入力用'!$H$5="","",VLOOKUP(C68,'着順入力用'!$H$5:$M$107,5,FALSE))</f>
        <v>#VALUE!</v>
      </c>
      <c r="T68" s="83" t="e">
        <f>IF('着順入力用'!$H$5="","",VLOOKUP(C68,'着順入力用'!$H$5:$M$107,6,FALSE))</f>
        <v>#VALUE!</v>
      </c>
      <c r="U68" s="86" t="e">
        <f>IF('着順入力用'!$N$5="","",VLOOKUP(C68,'着順入力用'!$N$5:$S$107,2,FALSE))</f>
        <v>#VALUE!</v>
      </c>
      <c r="V68" s="87" t="e">
        <f>IF('着順入力用'!$N$5="","",VLOOKUP(C68,'着順入力用'!$N$5:$S$107,5,FALSE))</f>
        <v>#VALUE!</v>
      </c>
      <c r="W68" s="83" t="e">
        <f>IF('着順入力用'!$N$5="","",VLOOKUP(C68,'着順入力用'!$N$5:$S$107,6,FALSE))</f>
        <v>#VALUE!</v>
      </c>
      <c r="X68" s="86" t="e">
        <f>IF('着順入力用'!$T$5="","",VLOOKUP(C68,'着順入力用'!$T$5:$Y$107,2,FALSE))</f>
        <v>#VALUE!</v>
      </c>
      <c r="Y68" s="87" t="e">
        <f>IF('着順入力用'!$T$5="","",VLOOKUP(C68,'着順入力用'!$T$5:$Y$107,5,FALSE))</f>
        <v>#VALUE!</v>
      </c>
      <c r="Z68" s="83" t="e">
        <f>IF('着順入力用'!$T$5="","",VLOOKUP(C68,'着順入力用'!$T$5:$Y$107,6,FALSE))</f>
        <v>#VALUE!</v>
      </c>
      <c r="AA68" s="86" t="e">
        <f>IF('着順入力用'!$Z$5="","",VLOOKUP(C68,'着順入力用'!$Z$5:$AE$107,2,FALSE))</f>
        <v>#VALUE!</v>
      </c>
      <c r="AB68" s="87" t="e">
        <f>IF('着順入力用'!$Z$5="","",VLOOKUP(C68,'着順入力用'!$Z$5:$AE$107,5,FALSE))</f>
        <v>#VALUE!</v>
      </c>
      <c r="AC68" s="83" t="e">
        <f>IF('着順入力用'!$Z$5="","",VLOOKUP(C68,'着順入力用'!$Z$5:$AE$107,6,FALSE))</f>
        <v>#VALUE!</v>
      </c>
      <c r="AD68" s="86" t="e">
        <f>IF('着順入力用'!$AF$5="","",VLOOKUP(C68,'着順入力用'!$AF$5:$AK$107,2,FALSE))</f>
        <v>#VALUE!</v>
      </c>
      <c r="AE68" s="87" t="e">
        <f>IF('着順入力用'!$AF$5="","",VLOOKUP(C68,'着順入力用'!$AF$5:$AK$107,5,FALSE))</f>
        <v>#VALUE!</v>
      </c>
      <c r="AF68" s="83" t="e">
        <f>IF('着順入力用'!$AF$5="","",VLOOKUP(C68,'着順入力用'!$AF$5:$AK$107,6,FALSE))</f>
        <v>#VALUE!</v>
      </c>
      <c r="AG68" s="86" t="e">
        <f>IF('着順入力用'!$AL$5="","",VLOOKUP(C68,'着順入力用'!$AL$5:$AQ$107,2,FALSE))</f>
        <v>#VALUE!</v>
      </c>
      <c r="AH68" s="87" t="e">
        <f>IF('着順入力用'!$AL$5="","",VLOOKUP(C68,'着順入力用'!$AL$5:$AQ$107,5,FALSE))</f>
        <v>#VALUE!</v>
      </c>
      <c r="AI68" s="83" t="e">
        <f>IF('着順入力用'!$AL$5="","",VLOOKUP(C68,'着順入力用'!$AL$5:$AQ$107,6,FALSE))</f>
        <v>#VALUE!</v>
      </c>
      <c r="AJ68" s="86" t="e">
        <f>IF('着順入力用'!$AR$5="","",VLOOKUP(C68,'着順入力用'!$AR$5:$AW$107,2,FALSE))</f>
        <v>#VALUE!</v>
      </c>
      <c r="AK68" s="87" t="e">
        <f>IF('着順入力用'!$AR$5="","",VLOOKUP(C68,'着順入力用'!$AR$5:$AW$107,5,FALSE))</f>
        <v>#VALUE!</v>
      </c>
      <c r="AL68" s="83" t="e">
        <f>IF('着順入力用'!$AR$5="","",VLOOKUP(C68,'着順入力用'!$AR$5:$AW$107,6,FALSE))</f>
        <v>#VALUE!</v>
      </c>
      <c r="AM68" s="86" t="e">
        <f>IF('着順入力用'!$AX$5="","",VLOOKUP(C68,'着順入力用'!$AX$5:$BC$107,2,FALSE))</f>
        <v>#VALUE!</v>
      </c>
      <c r="AN68" s="87" t="e">
        <f>IF('着順入力用'!$AX$5="","",VLOOKUP(C68,'着順入力用'!$AX$5:$BC$107,5,FALSE))</f>
        <v>#VALUE!</v>
      </c>
      <c r="AO68" s="83" t="e">
        <f>IF('着順入力用'!$AX$5="","",VLOOKUP(C68,'着順入力用'!$AX$5:$BC$107,6,FALSE))</f>
        <v>#VALUE!</v>
      </c>
      <c r="AP68" s="86">
        <f>IF('着順入力用'!$BD$5="","",VLOOKUP(C68,'着順入力用'!$BD$5:$BI$107,2,FALSE))</f>
      </c>
      <c r="AQ68" s="87">
        <f>IF('着順入力用'!$BD$5="","",VLOOKUP(C68,'着順入力用'!$BD$5:$BI$107,5,FALSE))</f>
      </c>
      <c r="AR68" s="83">
        <f>IF('着順入力用'!$BD$5="","",VLOOKUP(C68,'着順入力用'!$BD$5:$BI$107,6,FALSE))</f>
      </c>
      <c r="AS68" s="84">
        <f>IF('着順入力用'!$BJ$5="","",VLOOKUP(C68,'着順入力用'!$BJ$5:$BO$107,2,FALSE))</f>
      </c>
      <c r="AT68" s="85">
        <f>IF('着順入力用'!$BJ$5="","",VLOOKUP(C68,'着順入力用'!$BJ$5:$BO$107,5,FALSE))</f>
      </c>
      <c r="AU68" s="82">
        <f>IF('着順入力用'!$BJ$5="","",VLOOKUP(C68,'着順入力用'!$BJ$5:$BO$107,6,FALSE))</f>
      </c>
      <c r="AV68" s="84">
        <f>IF('着順入力用'!$BP$5="","",VLOOKUP(C68,'着順入力用'!$BP$5:$BU$107,2,FALSE))</f>
      </c>
      <c r="AW68" s="85">
        <f>IF('着順入力用'!$BP$5="","",VLOOKUP(C68,'着順入力用'!$BP$5:$BU$107,5,FALSE))</f>
      </c>
      <c r="AX68" s="82">
        <f>IF('着順入力用'!$BP$5="","",VLOOKUP(C68,'着順入力用'!$BP$5:$BU$107,6,FALSE))</f>
      </c>
      <c r="AY68" s="14" t="e">
        <f t="shared" si="52"/>
        <v>#VALUE!</v>
      </c>
      <c r="AZ68" s="14"/>
      <c r="BA68" s="14" t="e">
        <f t="shared" si="53"/>
        <v>#VALUE!</v>
      </c>
      <c r="BB68" s="14" t="e">
        <f t="shared" si="54"/>
        <v>#VALUE!</v>
      </c>
      <c r="BC68" s="40" t="e">
        <f t="shared" si="55"/>
        <v>#VALUE!</v>
      </c>
      <c r="BD68" s="14" t="e">
        <f t="shared" si="56"/>
        <v>#VALUE!</v>
      </c>
      <c r="BE68" s="40" t="e">
        <f t="shared" si="57"/>
        <v>#VALUE!</v>
      </c>
      <c r="BF68" s="14" t="e">
        <f t="shared" si="58"/>
        <v>#VALUE!</v>
      </c>
      <c r="BG68" s="40" t="e">
        <f t="shared" si="59"/>
        <v>#VALUE!</v>
      </c>
      <c r="BH68" s="14" t="e">
        <f t="shared" si="60"/>
        <v>#VALUE!</v>
      </c>
      <c r="BI68" s="40" t="e">
        <f t="shared" si="61"/>
        <v>#VALUE!</v>
      </c>
      <c r="BJ68" s="40" t="e">
        <f>BZ68</f>
        <v>#VALUE!</v>
      </c>
      <c r="BK68" s="40"/>
      <c r="BL68" s="14"/>
      <c r="BM68" s="40" t="e">
        <f t="shared" si="62"/>
        <v>#VALUE!</v>
      </c>
      <c r="BN68" s="14" t="e">
        <f t="shared" si="63"/>
        <v>#VALUE!</v>
      </c>
      <c r="BO68" s="89"/>
      <c r="BP68" s="16" t="e">
        <f t="shared" si="64"/>
        <v>#VALUE!</v>
      </c>
      <c r="BQ68" s="18" t="e">
        <f t="shared" si="65"/>
        <v>#VALUE!</v>
      </c>
      <c r="BR68" s="37"/>
      <c r="BS68" s="14" t="e">
        <f t="shared" si="66"/>
        <v>#VALUE!</v>
      </c>
      <c r="BT68" s="18" t="e">
        <f t="shared" si="67"/>
        <v>#VALUE!</v>
      </c>
      <c r="BU68" s="14" t="e">
        <f t="shared" si="68"/>
        <v>#VALUE!</v>
      </c>
      <c r="BV68" s="18" t="e">
        <f t="shared" si="69"/>
        <v>#VALUE!</v>
      </c>
      <c r="BW68" s="14" t="e">
        <f t="shared" si="70"/>
        <v>#VALUE!</v>
      </c>
      <c r="BX68" s="18" t="e">
        <f t="shared" si="71"/>
        <v>#VALUE!</v>
      </c>
      <c r="BY68" s="14" t="e">
        <f>IF(M68=$BY$5,BA68,1000)</f>
        <v>#VALUE!</v>
      </c>
      <c r="BZ68" s="18" t="e">
        <f t="shared" si="72"/>
        <v>#VALUE!</v>
      </c>
      <c r="CA68" s="14" t="e">
        <f t="shared" si="76"/>
        <v>#VALUE!</v>
      </c>
      <c r="CB68" s="18" t="e">
        <f t="shared" si="73"/>
        <v>#VALUE!</v>
      </c>
      <c r="CC68" s="14" t="e">
        <f t="shared" si="74"/>
        <v>#VALUE!</v>
      </c>
      <c r="CD68" s="18" t="e">
        <f t="shared" si="75"/>
        <v>#VALUE!</v>
      </c>
    </row>
    <row r="69" spans="1:82" ht="18.75" customHeight="1" hidden="1">
      <c r="A69" s="72" t="e">
        <f aca="true" t="shared" si="78" ref="A69:A83">BB69</f>
        <v>#VALUE!</v>
      </c>
      <c r="B69" s="17">
        <v>65</v>
      </c>
      <c r="C69" s="94"/>
      <c r="D69" s="50"/>
      <c r="E69" s="50"/>
      <c r="F69" s="73"/>
      <c r="G69" s="68"/>
      <c r="H69" s="74"/>
      <c r="I69" s="48"/>
      <c r="J69" s="42"/>
      <c r="K69" s="17"/>
      <c r="L69" s="17"/>
      <c r="M69" s="68"/>
      <c r="N69" s="68"/>
      <c r="O69" s="86" t="e">
        <f>IF('着順入力用'!$B$5="","",VLOOKUP(C69,'着順入力用'!$B$5:$G$107,2,FALSE))</f>
        <v>#VALUE!</v>
      </c>
      <c r="P69" s="87" t="e">
        <f>IF('着順入力用'!$B$5="","",VLOOKUP(C69,'着順入力用'!$B$5:$G$107,5,FALSE))</f>
        <v>#VALUE!</v>
      </c>
      <c r="Q69" s="83" t="e">
        <f>IF('着順入力用'!$B$5="","",VLOOKUP(C69,'着順入力用'!$B$5:$G$107,6,FALSE))</f>
        <v>#VALUE!</v>
      </c>
      <c r="R69" s="86" t="e">
        <f>IF('着順入力用'!$H$5="","",VLOOKUP(C69,'着順入力用'!$H$5:$M$107,2,FALSE))</f>
        <v>#VALUE!</v>
      </c>
      <c r="S69" s="87" t="e">
        <f>IF('着順入力用'!$H$5="","",VLOOKUP(C69,'着順入力用'!$H$5:$M$107,5,FALSE))</f>
        <v>#VALUE!</v>
      </c>
      <c r="T69" s="83" t="e">
        <f>IF('着順入力用'!$H$5="","",VLOOKUP(C69,'着順入力用'!$H$5:$M$107,6,FALSE))</f>
        <v>#VALUE!</v>
      </c>
      <c r="U69" s="86" t="e">
        <f>IF('着順入力用'!$N$5="","",VLOOKUP(C69,'着順入力用'!$N$5:$S$107,2,FALSE))</f>
        <v>#VALUE!</v>
      </c>
      <c r="V69" s="87" t="e">
        <f>IF('着順入力用'!$N$5="","",VLOOKUP(C69,'着順入力用'!$N$5:$S$107,5,FALSE))</f>
        <v>#VALUE!</v>
      </c>
      <c r="W69" s="83" t="e">
        <f>IF('着順入力用'!$N$5="","",VLOOKUP(C69,'着順入力用'!$N$5:$S$107,6,FALSE))</f>
        <v>#VALUE!</v>
      </c>
      <c r="X69" s="86" t="e">
        <f>IF('着順入力用'!$T$5="","",VLOOKUP(C69,'着順入力用'!$T$5:$Y$107,2,FALSE))</f>
        <v>#VALUE!</v>
      </c>
      <c r="Y69" s="87" t="e">
        <f>IF('着順入力用'!$T$5="","",VLOOKUP(C69,'着順入力用'!$T$5:$Y$107,5,FALSE))</f>
        <v>#VALUE!</v>
      </c>
      <c r="Z69" s="83" t="e">
        <f>IF('着順入力用'!$T$5="","",VLOOKUP(C69,'着順入力用'!$T$5:$Y$107,6,FALSE))</f>
        <v>#VALUE!</v>
      </c>
      <c r="AA69" s="86" t="e">
        <f>IF('着順入力用'!$Z$5="","",VLOOKUP(C69,'着順入力用'!$Z$5:$AE$107,2,FALSE))</f>
        <v>#VALUE!</v>
      </c>
      <c r="AB69" s="87" t="e">
        <f>IF('着順入力用'!$Z$5="","",VLOOKUP(C69,'着順入力用'!$Z$5:$AE$107,5,FALSE))</f>
        <v>#VALUE!</v>
      </c>
      <c r="AC69" s="83" t="e">
        <f>IF('着順入力用'!$Z$5="","",VLOOKUP(C69,'着順入力用'!$Z$5:$AE$107,6,FALSE))</f>
        <v>#VALUE!</v>
      </c>
      <c r="AD69" s="86" t="e">
        <f>IF('着順入力用'!$AF$5="","",VLOOKUP(C69,'着順入力用'!$AF$5:$AK$107,2,FALSE))</f>
        <v>#VALUE!</v>
      </c>
      <c r="AE69" s="87" t="e">
        <f>IF('着順入力用'!$AF$5="","",VLOOKUP(C69,'着順入力用'!$AF$5:$AK$107,5,FALSE))</f>
        <v>#VALUE!</v>
      </c>
      <c r="AF69" s="83" t="e">
        <f>IF('着順入力用'!$AF$5="","",VLOOKUP(C69,'着順入力用'!$AF$5:$AK$107,6,FALSE))</f>
        <v>#VALUE!</v>
      </c>
      <c r="AG69" s="86" t="e">
        <f>IF('着順入力用'!$AL$5="","",VLOOKUP(C69,'着順入力用'!$AL$5:$AQ$107,2,FALSE))</f>
        <v>#VALUE!</v>
      </c>
      <c r="AH69" s="87" t="e">
        <f>IF('着順入力用'!$AL$5="","",VLOOKUP(C69,'着順入力用'!$AL$5:$AQ$107,5,FALSE))</f>
        <v>#VALUE!</v>
      </c>
      <c r="AI69" s="83" t="e">
        <f>IF('着順入力用'!$AL$5="","",VLOOKUP(C69,'着順入力用'!$AL$5:$AQ$107,6,FALSE))</f>
        <v>#VALUE!</v>
      </c>
      <c r="AJ69" s="86" t="e">
        <f>IF('着順入力用'!$AR$5="","",VLOOKUP(C69,'着順入力用'!$AR$5:$AW$107,2,FALSE))</f>
        <v>#VALUE!</v>
      </c>
      <c r="AK69" s="87" t="e">
        <f>IF('着順入力用'!$AR$5="","",VLOOKUP(C69,'着順入力用'!$AR$5:$AW$107,5,FALSE))</f>
        <v>#VALUE!</v>
      </c>
      <c r="AL69" s="83" t="e">
        <f>IF('着順入力用'!$AR$5="","",VLOOKUP(C69,'着順入力用'!$AR$5:$AW$107,6,FALSE))</f>
        <v>#VALUE!</v>
      </c>
      <c r="AM69" s="86" t="e">
        <f>IF('着順入力用'!$AX$5="","",VLOOKUP(C69,'着順入力用'!$AX$5:$BC$107,2,FALSE))</f>
        <v>#VALUE!</v>
      </c>
      <c r="AN69" s="87" t="e">
        <f>IF('着順入力用'!$AX$5="","",VLOOKUP(C69,'着順入力用'!$AX$5:$BC$107,5,FALSE))</f>
        <v>#VALUE!</v>
      </c>
      <c r="AO69" s="83" t="e">
        <f>IF('着順入力用'!$AX$5="","",VLOOKUP(C69,'着順入力用'!$AX$5:$BC$107,6,FALSE))</f>
        <v>#VALUE!</v>
      </c>
      <c r="AP69" s="86">
        <f>IF('着順入力用'!$BD$5="","",VLOOKUP(C69,'着順入力用'!$BD$5:$BI$107,2,FALSE))</f>
      </c>
      <c r="AQ69" s="87">
        <f>IF('着順入力用'!$BD$5="","",VLOOKUP(C69,'着順入力用'!$BD$5:$BI$107,5,FALSE))</f>
      </c>
      <c r="AR69" s="83">
        <f>IF('着順入力用'!$BD$5="","",VLOOKUP(C69,'着順入力用'!$BD$5:$BI$107,6,FALSE))</f>
      </c>
      <c r="AS69" s="84">
        <f>IF('着順入力用'!$BJ$5="","",VLOOKUP(C69,'着順入力用'!$BJ$5:$BO$107,2,FALSE))</f>
      </c>
      <c r="AT69" s="85">
        <f>IF('着順入力用'!$BJ$5="","",VLOOKUP(C69,'着順入力用'!$BJ$5:$BO$107,5,FALSE))</f>
      </c>
      <c r="AU69" s="82">
        <f>IF('着順入力用'!$BJ$5="","",VLOOKUP(C69,'着順入力用'!$BJ$5:$BO$107,6,FALSE))</f>
      </c>
      <c r="AV69" s="84">
        <f>IF('着順入力用'!$BP$5="","",VLOOKUP(C69,'着順入力用'!$BP$5:$BU$107,2,FALSE))</f>
      </c>
      <c r="AW69" s="85">
        <f>IF('着順入力用'!$BP$5="","",VLOOKUP(C69,'着順入力用'!$BP$5:$BU$107,5,FALSE))</f>
      </c>
      <c r="AX69" s="82">
        <f>IF('着順入力用'!$BP$5="","",VLOOKUP(C69,'着順入力用'!$BP$5:$BU$107,6,FALSE))</f>
      </c>
      <c r="AY69" s="14" t="e">
        <f t="shared" si="52"/>
        <v>#VALUE!</v>
      </c>
      <c r="AZ69" s="14"/>
      <c r="BA69" s="14" t="e">
        <f t="shared" si="53"/>
        <v>#VALUE!</v>
      </c>
      <c r="BB69" s="14" t="e">
        <f t="shared" si="54"/>
        <v>#VALUE!</v>
      </c>
      <c r="BC69" s="40" t="e">
        <f t="shared" si="55"/>
        <v>#VALUE!</v>
      </c>
      <c r="BD69" s="14" t="e">
        <f t="shared" si="56"/>
        <v>#VALUE!</v>
      </c>
      <c r="BE69" s="40" t="e">
        <f t="shared" si="57"/>
        <v>#VALUE!</v>
      </c>
      <c r="BF69" s="14" t="e">
        <f t="shared" si="58"/>
        <v>#VALUE!</v>
      </c>
      <c r="BG69" s="40" t="e">
        <f t="shared" si="59"/>
        <v>#VALUE!</v>
      </c>
      <c r="BH69" s="14" t="e">
        <f t="shared" si="60"/>
        <v>#VALUE!</v>
      </c>
      <c r="BI69" s="40" t="str">
        <f t="shared" si="61"/>
        <v> </v>
      </c>
      <c r="BJ69" s="40" t="e">
        <f>IF(BZ69&lt;($BY$4+1),CD69," ")</f>
        <v>#VALUE!</v>
      </c>
      <c r="BK69" s="40"/>
      <c r="BL69" s="14"/>
      <c r="BM69" s="40" t="e">
        <f t="shared" si="62"/>
        <v>#VALUE!</v>
      </c>
      <c r="BN69" s="14" t="e">
        <f t="shared" si="63"/>
        <v>#VALUE!</v>
      </c>
      <c r="BO69" s="89"/>
      <c r="BP69" s="16" t="e">
        <f t="shared" si="64"/>
        <v>#VALUE!</v>
      </c>
      <c r="BQ69" s="18" t="e">
        <f t="shared" si="65"/>
        <v>#VALUE!</v>
      </c>
      <c r="BR69" s="37"/>
      <c r="BS69" s="14" t="e">
        <f t="shared" si="66"/>
        <v>#VALUE!</v>
      </c>
      <c r="BT69" s="18" t="e">
        <f t="shared" si="67"/>
        <v>#VALUE!</v>
      </c>
      <c r="BU69" s="14" t="e">
        <f t="shared" si="68"/>
        <v>#VALUE!</v>
      </c>
      <c r="BV69" s="18" t="e">
        <f t="shared" si="69"/>
        <v>#VALUE!</v>
      </c>
      <c r="BW69" s="14" t="e">
        <f t="shared" si="70"/>
        <v>#VALUE!</v>
      </c>
      <c r="BX69" s="18" t="e">
        <f t="shared" si="71"/>
        <v>#VALUE!</v>
      </c>
      <c r="BY69" s="14">
        <v>1000</v>
      </c>
      <c r="BZ69" s="18" t="e">
        <f t="shared" si="72"/>
        <v>#VALUE!</v>
      </c>
      <c r="CA69" s="14" t="e">
        <f t="shared" si="76"/>
        <v>#VALUE!</v>
      </c>
      <c r="CB69" s="18" t="e">
        <f t="shared" si="73"/>
        <v>#VALUE!</v>
      </c>
      <c r="CC69" s="14" t="e">
        <f t="shared" si="74"/>
        <v>#VALUE!</v>
      </c>
      <c r="CD69" s="18" t="e">
        <f t="shared" si="75"/>
        <v>#VALUE!</v>
      </c>
    </row>
    <row r="70" spans="1:82" ht="18.75" customHeight="1" hidden="1">
      <c r="A70" s="72" t="e">
        <f t="shared" si="78"/>
        <v>#VALUE!</v>
      </c>
      <c r="B70" s="17">
        <v>66</v>
      </c>
      <c r="C70" s="94"/>
      <c r="D70" s="50"/>
      <c r="E70" s="50"/>
      <c r="F70" s="24"/>
      <c r="G70" s="69"/>
      <c r="H70" s="75"/>
      <c r="I70" s="48"/>
      <c r="J70" s="42"/>
      <c r="K70" s="17"/>
      <c r="L70" s="15"/>
      <c r="M70" s="69"/>
      <c r="N70" s="69"/>
      <c r="O70" s="86" t="e">
        <f>IF('着順入力用'!$B$5="","",VLOOKUP(C70,'着順入力用'!$B$5:$G$107,2,FALSE))</f>
        <v>#VALUE!</v>
      </c>
      <c r="P70" s="87" t="e">
        <f>IF('着順入力用'!$B$5="","",VLOOKUP(C70,'着順入力用'!$B$5:$G$107,5,FALSE))</f>
        <v>#VALUE!</v>
      </c>
      <c r="Q70" s="83" t="e">
        <f>IF('着順入力用'!$B$5="","",VLOOKUP(C70,'着順入力用'!$B$5:$G$107,6,FALSE))</f>
        <v>#VALUE!</v>
      </c>
      <c r="R70" s="86" t="e">
        <f>IF('着順入力用'!$H$5="","",VLOOKUP(C70,'着順入力用'!$H$5:$M$107,2,FALSE))</f>
        <v>#VALUE!</v>
      </c>
      <c r="S70" s="87" t="e">
        <f>IF('着順入力用'!$H$5="","",VLOOKUP(C70,'着順入力用'!$H$5:$M$107,5,FALSE))</f>
        <v>#VALUE!</v>
      </c>
      <c r="T70" s="83" t="e">
        <f>IF('着順入力用'!$H$5="","",VLOOKUP(C70,'着順入力用'!$H$5:$M$107,6,FALSE))</f>
        <v>#VALUE!</v>
      </c>
      <c r="U70" s="86" t="e">
        <f>IF('着順入力用'!$N$5="","",VLOOKUP(C70,'着順入力用'!$N$5:$S$107,2,FALSE))</f>
        <v>#VALUE!</v>
      </c>
      <c r="V70" s="87" t="e">
        <f>IF('着順入力用'!$N$5="","",VLOOKUP(C70,'着順入力用'!$N$5:$S$107,5,FALSE))</f>
        <v>#VALUE!</v>
      </c>
      <c r="W70" s="83" t="e">
        <f>IF('着順入力用'!$N$5="","",VLOOKUP(C70,'着順入力用'!$N$5:$S$107,6,FALSE))</f>
        <v>#VALUE!</v>
      </c>
      <c r="X70" s="86" t="e">
        <f>IF('着順入力用'!$T$5="","",VLOOKUP(C70,'着順入力用'!$T$5:$Y$107,2,FALSE))</f>
        <v>#VALUE!</v>
      </c>
      <c r="Y70" s="87" t="e">
        <f>IF('着順入力用'!$T$5="","",VLOOKUP(C70,'着順入力用'!$T$5:$Y$107,5,FALSE))</f>
        <v>#VALUE!</v>
      </c>
      <c r="Z70" s="83" t="e">
        <f>IF('着順入力用'!$T$5="","",VLOOKUP(C70,'着順入力用'!$T$5:$Y$107,6,FALSE))</f>
        <v>#VALUE!</v>
      </c>
      <c r="AA70" s="86" t="e">
        <f>IF('着順入力用'!$Z$5="","",VLOOKUP(C70,'着順入力用'!$Z$5:$AE$107,2,FALSE))</f>
        <v>#VALUE!</v>
      </c>
      <c r="AB70" s="87" t="e">
        <f>IF('着順入力用'!$Z$5="","",VLOOKUP(C70,'着順入力用'!$Z$5:$AE$107,5,FALSE))</f>
        <v>#VALUE!</v>
      </c>
      <c r="AC70" s="83" t="e">
        <f>IF('着順入力用'!$Z$5="","",VLOOKUP(C70,'着順入力用'!$Z$5:$AE$107,6,FALSE))</f>
        <v>#VALUE!</v>
      </c>
      <c r="AD70" s="86" t="e">
        <f>IF('着順入力用'!$AF$5="","",VLOOKUP(C70,'着順入力用'!$AF$5:$AK$107,2,FALSE))</f>
        <v>#VALUE!</v>
      </c>
      <c r="AE70" s="87" t="e">
        <f>IF('着順入力用'!$AF$5="","",VLOOKUP(C70,'着順入力用'!$AF$5:$AK$107,5,FALSE))</f>
        <v>#VALUE!</v>
      </c>
      <c r="AF70" s="83" t="e">
        <f>IF('着順入力用'!$AF$5="","",VLOOKUP(C70,'着順入力用'!$AF$5:$AK$107,6,FALSE))</f>
        <v>#VALUE!</v>
      </c>
      <c r="AG70" s="86" t="e">
        <f>IF('着順入力用'!$AL$5="","",VLOOKUP(C70,'着順入力用'!$AL$5:$AQ$107,2,FALSE))</f>
        <v>#VALUE!</v>
      </c>
      <c r="AH70" s="87" t="e">
        <f>IF('着順入力用'!$AL$5="","",VLOOKUP(C70,'着順入力用'!$AL$5:$AQ$107,5,FALSE))</f>
        <v>#VALUE!</v>
      </c>
      <c r="AI70" s="83" t="e">
        <f>IF('着順入力用'!$AL$5="","",VLOOKUP(C70,'着順入力用'!$AL$5:$AQ$107,6,FALSE))</f>
        <v>#VALUE!</v>
      </c>
      <c r="AJ70" s="86" t="e">
        <f>IF('着順入力用'!$AR$5="","",VLOOKUP(C70,'着順入力用'!$AR$5:$AW$107,2,FALSE))</f>
        <v>#VALUE!</v>
      </c>
      <c r="AK70" s="87" t="e">
        <f>IF('着順入力用'!$AR$5="","",VLOOKUP(C70,'着順入力用'!$AR$5:$AW$107,5,FALSE))</f>
        <v>#VALUE!</v>
      </c>
      <c r="AL70" s="83" t="e">
        <f>IF('着順入力用'!$AR$5="","",VLOOKUP(C70,'着順入力用'!$AR$5:$AW$107,6,FALSE))</f>
        <v>#VALUE!</v>
      </c>
      <c r="AM70" s="86" t="e">
        <f>IF('着順入力用'!$AX$5="","",VLOOKUP(C70,'着順入力用'!$AX$5:$BC$107,2,FALSE))</f>
        <v>#VALUE!</v>
      </c>
      <c r="AN70" s="87" t="e">
        <f>IF('着順入力用'!$AX$5="","",VLOOKUP(C70,'着順入力用'!$AX$5:$BC$107,5,FALSE))</f>
        <v>#VALUE!</v>
      </c>
      <c r="AO70" s="83" t="e">
        <f>IF('着順入力用'!$AX$5="","",VLOOKUP(C70,'着順入力用'!$AX$5:$BC$107,6,FALSE))</f>
        <v>#VALUE!</v>
      </c>
      <c r="AP70" s="86">
        <f>IF('着順入力用'!$BD$5="","",VLOOKUP(C70,'着順入力用'!$BD$5:$BI$107,2,FALSE))</f>
      </c>
      <c r="AQ70" s="87">
        <f>IF('着順入力用'!$BD$5="","",VLOOKUP(C70,'着順入力用'!$BD$5:$BI$107,5,FALSE))</f>
      </c>
      <c r="AR70" s="83">
        <f>IF('着順入力用'!$BD$5="","",VLOOKUP(C70,'着順入力用'!$BD$5:$BI$107,6,FALSE))</f>
      </c>
      <c r="AS70" s="84">
        <f>IF('着順入力用'!$BJ$5="","",VLOOKUP(C70,'着順入力用'!$BJ$5:$BO$107,2,FALSE))</f>
      </c>
      <c r="AT70" s="85">
        <f>IF('着順入力用'!$BJ$5="","",VLOOKUP(C70,'着順入力用'!$BJ$5:$BO$107,5,FALSE))</f>
      </c>
      <c r="AU70" s="82">
        <f>IF('着順入力用'!$BJ$5="","",VLOOKUP(C70,'着順入力用'!$BJ$5:$BO$107,6,FALSE))</f>
      </c>
      <c r="AV70" s="84">
        <f>IF('着順入力用'!$BP$5="","",VLOOKUP(C70,'着順入力用'!$BP$5:$BU$107,2,FALSE))</f>
      </c>
      <c r="AW70" s="85">
        <f>IF('着順入力用'!$BP$5="","",VLOOKUP(C70,'着順入力用'!$BP$5:$BU$107,5,FALSE))</f>
      </c>
      <c r="AX70" s="82">
        <f>IF('着順入力用'!$BP$5="","",VLOOKUP(C70,'着順入力用'!$BP$5:$BU$107,6,FALSE))</f>
      </c>
      <c r="AY70" s="14" t="e">
        <f aca="true" t="shared" si="79" ref="AY70:AY83">IF(AF70&gt;0,MAX(Q70,T70,W70,Z70,AC70,AF70,AI70,AL70,AO70,AR70,AU70,AX70),"")</f>
        <v>#VALUE!</v>
      </c>
      <c r="AZ70" s="14"/>
      <c r="BA70" s="14" t="e">
        <f aca="true" t="shared" si="80" ref="BA70:BA83">Q70+T70+W70+Z70+AC70+AF70+AI70+AL70+AO70+AR70+AU70+AX70-AY70-AZ70</f>
        <v>#VALUE!</v>
      </c>
      <c r="BB70" s="14" t="e">
        <f aca="true" t="shared" si="81" ref="BB70:BB83">RANK(BA70,$BA$6:$BA$83,1)</f>
        <v>#VALUE!</v>
      </c>
      <c r="BC70" s="40" t="e">
        <f aca="true" t="shared" si="82" ref="BC70:BC83">IF(BS70&lt;1000,BA70," ")</f>
        <v>#VALUE!</v>
      </c>
      <c r="BD70" s="14" t="e">
        <f aca="true" t="shared" si="83" ref="BD70:BD83">IF(BT70&lt;($BS$4+1),BT70," ")</f>
        <v>#VALUE!</v>
      </c>
      <c r="BE70" s="40" t="e">
        <f aca="true" t="shared" si="84" ref="BE70:BE83">IF(BU70&lt;1000,BA70," ")</f>
        <v>#VALUE!</v>
      </c>
      <c r="BF70" s="14" t="e">
        <f aca="true" t="shared" si="85" ref="BF70:BF83">IF(BV70&lt;($BU$4+1),BV70," ")</f>
        <v>#VALUE!</v>
      </c>
      <c r="BG70" s="40" t="e">
        <f aca="true" t="shared" si="86" ref="BG70:BG83">IF(BW70&lt;1000,BA70," ")</f>
        <v>#VALUE!</v>
      </c>
      <c r="BH70" s="14" t="e">
        <f aca="true" t="shared" si="87" ref="BH70:BH83">IF(BX70&lt;($BW$4+1),BX70," ")</f>
        <v>#VALUE!</v>
      </c>
      <c r="BI70" s="40" t="str">
        <f aca="true" t="shared" si="88" ref="BI70:BI83">IF(BY70&lt;1000,BA70," ")</f>
        <v> </v>
      </c>
      <c r="BJ70" s="40" t="e">
        <f>IF(BZ70&lt;($BY$4+1),CD70," ")</f>
        <v>#VALUE!</v>
      </c>
      <c r="BK70" s="40"/>
      <c r="BL70" s="14"/>
      <c r="BM70" s="40" t="e">
        <f aca="true" t="shared" si="89" ref="BM70:BM83">IF(CC70&lt;1000,BA70," ")</f>
        <v>#VALUE!</v>
      </c>
      <c r="BN70" s="14" t="e">
        <f aca="true" t="shared" si="90" ref="BN70:BN83">IF(CD70&lt;($CC$4+1),CD70," ")</f>
        <v>#VALUE!</v>
      </c>
      <c r="BO70" s="89"/>
      <c r="BP70" s="16" t="e">
        <f aca="true" t="shared" si="91" ref="BP70:BP83">MAX(Q70,T70,W70,Z70,AC70,AF70,AI70,AL70,AO70,AR70,AU70)</f>
        <v>#VALUE!</v>
      </c>
      <c r="BQ70" s="18" t="e">
        <f aca="true" t="shared" si="92" ref="BQ70:BQ83">MIN(Q70,T70,W70,Z70,AC70,AF70,AI70,AL70,AO70,AR70,AU70,AX70)</f>
        <v>#VALUE!</v>
      </c>
      <c r="BR70" s="37"/>
      <c r="BS70" s="14" t="e">
        <f aca="true" t="shared" si="93" ref="BS70:BS83">IF(K70=$BS$5,BA70,1000)</f>
        <v>#VALUE!</v>
      </c>
      <c r="BT70" s="18" t="e">
        <f aca="true" t="shared" si="94" ref="BT70:BT83">RANK(BS70,$BS$6:$BS$83,1)</f>
        <v>#VALUE!</v>
      </c>
      <c r="BU70" s="14" t="e">
        <f aca="true" t="shared" si="95" ref="BU70:BU83">IF(K70=$BU$5,BA70,1000)</f>
        <v>#VALUE!</v>
      </c>
      <c r="BV70" s="18" t="e">
        <f aca="true" t="shared" si="96" ref="BV70:BV83">RANK(BU70,$BU$6:$BU$83,1)</f>
        <v>#VALUE!</v>
      </c>
      <c r="BW70" s="14" t="e">
        <f aca="true" t="shared" si="97" ref="BW70:BW83">IF(K70=$BW$5,BA70,1000)</f>
        <v>#VALUE!</v>
      </c>
      <c r="BX70" s="18" t="e">
        <f aca="true" t="shared" si="98" ref="BX70:BX83">RANK(BW70,$BW$6:$BW$83,1)</f>
        <v>#VALUE!</v>
      </c>
      <c r="BY70" s="14">
        <v>1000</v>
      </c>
      <c r="BZ70" s="18" t="e">
        <f aca="true" t="shared" si="99" ref="BZ70:BZ83">RANK(BY70,$BY$6:$BY$83,1)</f>
        <v>#VALUE!</v>
      </c>
      <c r="CA70" s="14" t="e">
        <f t="shared" si="76"/>
        <v>#VALUE!</v>
      </c>
      <c r="CB70" s="18" t="e">
        <f aca="true" t="shared" si="100" ref="CB70:CB83">RANK(CA70,$CA$6:$CA$83,1)</f>
        <v>#VALUE!</v>
      </c>
      <c r="CC70" s="14" t="e">
        <f aca="true" t="shared" si="101" ref="CC70:CC83">IF(I70=$CC$5,BA70,1000)</f>
        <v>#VALUE!</v>
      </c>
      <c r="CD70" s="18" t="e">
        <f aca="true" t="shared" si="102" ref="CD70:CD83">RANK(CC70,$CC$6:$CC$83,1)</f>
        <v>#VALUE!</v>
      </c>
    </row>
    <row r="71" spans="1:82" ht="18.75" customHeight="1" hidden="1">
      <c r="A71" s="72" t="e">
        <f t="shared" si="78"/>
        <v>#VALUE!</v>
      </c>
      <c r="B71" s="17">
        <v>67</v>
      </c>
      <c r="C71" s="94"/>
      <c r="D71" s="50"/>
      <c r="E71" s="50"/>
      <c r="F71" s="73"/>
      <c r="G71" s="68"/>
      <c r="H71" s="74"/>
      <c r="I71" s="47"/>
      <c r="J71" s="42"/>
      <c r="K71" s="17"/>
      <c r="L71" s="17"/>
      <c r="M71" s="68"/>
      <c r="N71" s="68"/>
      <c r="O71" s="86" t="e">
        <f>IF('着順入力用'!$B$5="","",VLOOKUP(C71,'着順入力用'!$B$5:$G$107,2,FALSE))</f>
        <v>#VALUE!</v>
      </c>
      <c r="P71" s="87" t="e">
        <f>IF('着順入力用'!$B$5="","",VLOOKUP(C71,'着順入力用'!$B$5:$G$107,5,FALSE))</f>
        <v>#VALUE!</v>
      </c>
      <c r="Q71" s="83" t="e">
        <f>IF('着順入力用'!$B$5="","",VLOOKUP(C71,'着順入力用'!$B$5:$G$107,6,FALSE))</f>
        <v>#VALUE!</v>
      </c>
      <c r="R71" s="86" t="e">
        <f>IF('着順入力用'!$H$5="","",VLOOKUP(C71,'着順入力用'!$H$5:$M$107,2,FALSE))</f>
        <v>#VALUE!</v>
      </c>
      <c r="S71" s="87" t="e">
        <f>IF('着順入力用'!$H$5="","",VLOOKUP(C71,'着順入力用'!$H$5:$M$107,5,FALSE))</f>
        <v>#VALUE!</v>
      </c>
      <c r="T71" s="83" t="e">
        <f>IF('着順入力用'!$H$5="","",VLOOKUP(C71,'着順入力用'!$H$5:$M$107,6,FALSE))</f>
        <v>#VALUE!</v>
      </c>
      <c r="U71" s="86" t="e">
        <f>IF('着順入力用'!$N$5="","",VLOOKUP(C71,'着順入力用'!$N$5:$S$107,2,FALSE))</f>
        <v>#VALUE!</v>
      </c>
      <c r="V71" s="87" t="e">
        <f>IF('着順入力用'!$N$5="","",VLOOKUP(C71,'着順入力用'!$N$5:$S$107,5,FALSE))</f>
        <v>#VALUE!</v>
      </c>
      <c r="W71" s="83" t="e">
        <f>IF('着順入力用'!$N$5="","",VLOOKUP(C71,'着順入力用'!$N$5:$S$107,6,FALSE))</f>
        <v>#VALUE!</v>
      </c>
      <c r="X71" s="86" t="e">
        <f>IF('着順入力用'!$T$5="","",VLOOKUP(C71,'着順入力用'!$T$5:$Y$107,2,FALSE))</f>
        <v>#VALUE!</v>
      </c>
      <c r="Y71" s="87" t="e">
        <f>IF('着順入力用'!$T$5="","",VLOOKUP(C71,'着順入力用'!$T$5:$Y$107,5,FALSE))</f>
        <v>#VALUE!</v>
      </c>
      <c r="Z71" s="83" t="e">
        <f>IF('着順入力用'!$T$5="","",VLOOKUP(C71,'着順入力用'!$T$5:$Y$107,6,FALSE))</f>
        <v>#VALUE!</v>
      </c>
      <c r="AA71" s="86" t="e">
        <f>IF('着順入力用'!$Z$5="","",VLOOKUP(C71,'着順入力用'!$Z$5:$AE$107,2,FALSE))</f>
        <v>#VALUE!</v>
      </c>
      <c r="AB71" s="87" t="e">
        <f>IF('着順入力用'!$Z$5="","",VLOOKUP(C71,'着順入力用'!$Z$5:$AE$107,5,FALSE))</f>
        <v>#VALUE!</v>
      </c>
      <c r="AC71" s="83" t="e">
        <f>IF('着順入力用'!$Z$5="","",VLOOKUP(C71,'着順入力用'!$Z$5:$AE$107,6,FALSE))</f>
        <v>#VALUE!</v>
      </c>
      <c r="AD71" s="86" t="e">
        <f>IF('着順入力用'!$AF$5="","",VLOOKUP(C71,'着順入力用'!$AF$5:$AK$107,2,FALSE))</f>
        <v>#VALUE!</v>
      </c>
      <c r="AE71" s="87" t="e">
        <f>IF('着順入力用'!$AF$5="","",VLOOKUP(C71,'着順入力用'!$AF$5:$AK$107,5,FALSE))</f>
        <v>#VALUE!</v>
      </c>
      <c r="AF71" s="83" t="e">
        <f>IF('着順入力用'!$AF$5="","",VLOOKUP(C71,'着順入力用'!$AF$5:$AK$107,6,FALSE))</f>
        <v>#VALUE!</v>
      </c>
      <c r="AG71" s="86" t="e">
        <f>IF('着順入力用'!$AL$5="","",VLOOKUP(C71,'着順入力用'!$AL$5:$AQ$107,2,FALSE))</f>
        <v>#VALUE!</v>
      </c>
      <c r="AH71" s="87" t="e">
        <f>IF('着順入力用'!$AL$5="","",VLOOKUP(C71,'着順入力用'!$AL$5:$AQ$107,5,FALSE))</f>
        <v>#VALUE!</v>
      </c>
      <c r="AI71" s="83" t="e">
        <f>IF('着順入力用'!$AL$5="","",VLOOKUP(C71,'着順入力用'!$AL$5:$AQ$107,6,FALSE))</f>
        <v>#VALUE!</v>
      </c>
      <c r="AJ71" s="86" t="e">
        <f>IF('着順入力用'!$AR$5="","",VLOOKUP(C71,'着順入力用'!$AR$5:$AW$107,2,FALSE))</f>
        <v>#VALUE!</v>
      </c>
      <c r="AK71" s="87" t="e">
        <f>IF('着順入力用'!$AR$5="","",VLOOKUP(C71,'着順入力用'!$AR$5:$AW$107,5,FALSE))</f>
        <v>#VALUE!</v>
      </c>
      <c r="AL71" s="83" t="e">
        <f>IF('着順入力用'!$AR$5="","",VLOOKUP(C71,'着順入力用'!$AR$5:$AW$107,6,FALSE))</f>
        <v>#VALUE!</v>
      </c>
      <c r="AM71" s="86" t="e">
        <f>IF('着順入力用'!$AX$5="","",VLOOKUP(C71,'着順入力用'!$AX$5:$BC$107,2,FALSE))</f>
        <v>#VALUE!</v>
      </c>
      <c r="AN71" s="87" t="e">
        <f>IF('着順入力用'!$AX$5="","",VLOOKUP(C71,'着順入力用'!$AX$5:$BC$107,5,FALSE))</f>
        <v>#VALUE!</v>
      </c>
      <c r="AO71" s="83" t="e">
        <f>IF('着順入力用'!$AX$5="","",VLOOKUP(C71,'着順入力用'!$AX$5:$BC$107,6,FALSE))</f>
        <v>#VALUE!</v>
      </c>
      <c r="AP71" s="86">
        <f>IF('着順入力用'!$BD$5="","",VLOOKUP(C71,'着順入力用'!$BD$5:$BI$107,2,FALSE))</f>
      </c>
      <c r="AQ71" s="87">
        <f>IF('着順入力用'!$BD$5="","",VLOOKUP(C71,'着順入力用'!$BD$5:$BI$107,5,FALSE))</f>
      </c>
      <c r="AR71" s="83">
        <f>IF('着順入力用'!$BD$5="","",VLOOKUP(C71,'着順入力用'!$BD$5:$BI$107,6,FALSE))</f>
      </c>
      <c r="AS71" s="84">
        <f>IF('着順入力用'!$BJ$5="","",VLOOKUP(C71,'着順入力用'!$BJ$5:$BO$107,2,FALSE))</f>
      </c>
      <c r="AT71" s="85">
        <f>IF('着順入力用'!$BJ$5="","",VLOOKUP(C71,'着順入力用'!$BJ$5:$BO$107,5,FALSE))</f>
      </c>
      <c r="AU71" s="82">
        <f>IF('着順入力用'!$BJ$5="","",VLOOKUP(C71,'着順入力用'!$BJ$5:$BO$107,6,FALSE))</f>
      </c>
      <c r="AV71" s="84">
        <f>IF('着順入力用'!$BP$5="","",VLOOKUP(C71,'着順入力用'!$BP$5:$BU$107,2,FALSE))</f>
      </c>
      <c r="AW71" s="85">
        <f>IF('着順入力用'!$BP$5="","",VLOOKUP(C71,'着順入力用'!$BP$5:$BU$107,5,FALSE))</f>
      </c>
      <c r="AX71" s="82">
        <f>IF('着順入力用'!$BP$5="","",VLOOKUP(C71,'着順入力用'!$BP$5:$BU$107,6,FALSE))</f>
      </c>
      <c r="AY71" s="14" t="e">
        <f t="shared" si="79"/>
        <v>#VALUE!</v>
      </c>
      <c r="AZ71" s="14"/>
      <c r="BA71" s="14" t="e">
        <f t="shared" si="80"/>
        <v>#VALUE!</v>
      </c>
      <c r="BB71" s="14" t="e">
        <f t="shared" si="81"/>
        <v>#VALUE!</v>
      </c>
      <c r="BC71" s="40" t="e">
        <f t="shared" si="82"/>
        <v>#VALUE!</v>
      </c>
      <c r="BD71" s="14" t="e">
        <f t="shared" si="83"/>
        <v>#VALUE!</v>
      </c>
      <c r="BE71" s="40" t="e">
        <f t="shared" si="84"/>
        <v>#VALUE!</v>
      </c>
      <c r="BF71" s="14" t="e">
        <f t="shared" si="85"/>
        <v>#VALUE!</v>
      </c>
      <c r="BG71" s="40" t="e">
        <f t="shared" si="86"/>
        <v>#VALUE!</v>
      </c>
      <c r="BH71" s="14" t="e">
        <f t="shared" si="87"/>
        <v>#VALUE!</v>
      </c>
      <c r="BI71" s="40" t="e">
        <f t="shared" si="88"/>
        <v>#VALUE!</v>
      </c>
      <c r="BJ71" s="40" t="e">
        <f>BZ71</f>
        <v>#VALUE!</v>
      </c>
      <c r="BK71" s="40"/>
      <c r="BL71" s="14"/>
      <c r="BM71" s="40" t="e">
        <f t="shared" si="89"/>
        <v>#VALUE!</v>
      </c>
      <c r="BN71" s="14" t="e">
        <f t="shared" si="90"/>
        <v>#VALUE!</v>
      </c>
      <c r="BO71" s="89"/>
      <c r="BP71" s="16" t="e">
        <f t="shared" si="91"/>
        <v>#VALUE!</v>
      </c>
      <c r="BQ71" s="18" t="e">
        <f t="shared" si="92"/>
        <v>#VALUE!</v>
      </c>
      <c r="BR71" s="37"/>
      <c r="BS71" s="14" t="e">
        <f t="shared" si="93"/>
        <v>#VALUE!</v>
      </c>
      <c r="BT71" s="18" t="e">
        <f t="shared" si="94"/>
        <v>#VALUE!</v>
      </c>
      <c r="BU71" s="14" t="e">
        <f t="shared" si="95"/>
        <v>#VALUE!</v>
      </c>
      <c r="BV71" s="18" t="e">
        <f t="shared" si="96"/>
        <v>#VALUE!</v>
      </c>
      <c r="BW71" s="14" t="e">
        <f t="shared" si="97"/>
        <v>#VALUE!</v>
      </c>
      <c r="BX71" s="18" t="e">
        <f t="shared" si="98"/>
        <v>#VALUE!</v>
      </c>
      <c r="BY71" s="14" t="e">
        <f>IF(M71=$BY$5,BA71,1000)</f>
        <v>#VALUE!</v>
      </c>
      <c r="BZ71" s="18" t="e">
        <f t="shared" si="99"/>
        <v>#VALUE!</v>
      </c>
      <c r="CA71" s="14" t="e">
        <f t="shared" si="76"/>
        <v>#VALUE!</v>
      </c>
      <c r="CB71" s="18" t="e">
        <f t="shared" si="100"/>
        <v>#VALUE!</v>
      </c>
      <c r="CC71" s="14" t="e">
        <f t="shared" si="101"/>
        <v>#VALUE!</v>
      </c>
      <c r="CD71" s="18" t="e">
        <f t="shared" si="102"/>
        <v>#VALUE!</v>
      </c>
    </row>
    <row r="72" spans="1:82" ht="18.75" customHeight="1" hidden="1">
      <c r="A72" s="72" t="e">
        <f t="shared" si="78"/>
        <v>#VALUE!</v>
      </c>
      <c r="B72" s="17">
        <v>68</v>
      </c>
      <c r="C72" s="94"/>
      <c r="D72" s="50"/>
      <c r="E72" s="50"/>
      <c r="F72" s="73"/>
      <c r="G72" s="68"/>
      <c r="H72" s="74"/>
      <c r="I72" s="48"/>
      <c r="J72" s="42"/>
      <c r="K72" s="17"/>
      <c r="L72" s="15"/>
      <c r="M72" s="69"/>
      <c r="N72" s="69"/>
      <c r="O72" s="86" t="e">
        <f>IF('着順入力用'!$B$5="","",VLOOKUP(C72,'着順入力用'!$B$5:$G$107,2,FALSE))</f>
        <v>#VALUE!</v>
      </c>
      <c r="P72" s="87" t="e">
        <f>IF('着順入力用'!$B$5="","",VLOOKUP(C72,'着順入力用'!$B$5:$G$107,5,FALSE))</f>
        <v>#VALUE!</v>
      </c>
      <c r="Q72" s="83" t="e">
        <f>IF('着順入力用'!$B$5="","",VLOOKUP(C72,'着順入力用'!$B$5:$G$107,6,FALSE))</f>
        <v>#VALUE!</v>
      </c>
      <c r="R72" s="86" t="e">
        <f>IF('着順入力用'!$H$5="","",VLOOKUP(C72,'着順入力用'!$H$5:$M$107,2,FALSE))</f>
        <v>#VALUE!</v>
      </c>
      <c r="S72" s="87" t="e">
        <f>IF('着順入力用'!$H$5="","",VLOOKUP(C72,'着順入力用'!$H$5:$M$107,5,FALSE))</f>
        <v>#VALUE!</v>
      </c>
      <c r="T72" s="83" t="e">
        <f>IF('着順入力用'!$H$5="","",VLOOKUP(C72,'着順入力用'!$H$5:$M$107,6,FALSE))</f>
        <v>#VALUE!</v>
      </c>
      <c r="U72" s="86" t="e">
        <f>IF('着順入力用'!$N$5="","",VLOOKUP(C72,'着順入力用'!$N$5:$S$107,2,FALSE))</f>
        <v>#VALUE!</v>
      </c>
      <c r="V72" s="87" t="e">
        <f>IF('着順入力用'!$N$5="","",VLOOKUP(C72,'着順入力用'!$N$5:$S$107,5,FALSE))</f>
        <v>#VALUE!</v>
      </c>
      <c r="W72" s="83" t="e">
        <f>IF('着順入力用'!$N$5="","",VLOOKUP(C72,'着順入力用'!$N$5:$S$107,6,FALSE))</f>
        <v>#VALUE!</v>
      </c>
      <c r="X72" s="86" t="e">
        <f>IF('着順入力用'!$T$5="","",VLOOKUP(C72,'着順入力用'!$T$5:$Y$107,2,FALSE))</f>
        <v>#VALUE!</v>
      </c>
      <c r="Y72" s="87" t="e">
        <f>IF('着順入力用'!$T$5="","",VLOOKUP(C72,'着順入力用'!$T$5:$Y$107,5,FALSE))</f>
        <v>#VALUE!</v>
      </c>
      <c r="Z72" s="83" t="e">
        <f>IF('着順入力用'!$T$5="","",VLOOKUP(C72,'着順入力用'!$T$5:$Y$107,6,FALSE))</f>
        <v>#VALUE!</v>
      </c>
      <c r="AA72" s="86" t="e">
        <f>IF('着順入力用'!$Z$5="","",VLOOKUP(C72,'着順入力用'!$Z$5:$AE$107,2,FALSE))</f>
        <v>#VALUE!</v>
      </c>
      <c r="AB72" s="87" t="e">
        <f>IF('着順入力用'!$Z$5="","",VLOOKUP(C72,'着順入力用'!$Z$5:$AE$107,5,FALSE))</f>
        <v>#VALUE!</v>
      </c>
      <c r="AC72" s="83" t="e">
        <f>IF('着順入力用'!$Z$5="","",VLOOKUP(C72,'着順入力用'!$Z$5:$AE$107,6,FALSE))</f>
        <v>#VALUE!</v>
      </c>
      <c r="AD72" s="86" t="e">
        <f>IF('着順入力用'!$AF$5="","",VLOOKUP(C72,'着順入力用'!$AF$5:$AK$107,2,FALSE))</f>
        <v>#VALUE!</v>
      </c>
      <c r="AE72" s="87" t="e">
        <f>IF('着順入力用'!$AF$5="","",VLOOKUP(C72,'着順入力用'!$AF$5:$AK$107,5,FALSE))</f>
        <v>#VALUE!</v>
      </c>
      <c r="AF72" s="83" t="e">
        <f>IF('着順入力用'!$AF$5="","",VLOOKUP(C72,'着順入力用'!$AF$5:$AK$107,6,FALSE))</f>
        <v>#VALUE!</v>
      </c>
      <c r="AG72" s="86" t="e">
        <f>IF('着順入力用'!$AL$5="","",VLOOKUP(C72,'着順入力用'!$AL$5:$AQ$107,2,FALSE))</f>
        <v>#VALUE!</v>
      </c>
      <c r="AH72" s="87" t="e">
        <f>IF('着順入力用'!$AL$5="","",VLOOKUP(C72,'着順入力用'!$AL$5:$AQ$107,5,FALSE))</f>
        <v>#VALUE!</v>
      </c>
      <c r="AI72" s="83" t="e">
        <f>IF('着順入力用'!$AL$5="","",VLOOKUP(C72,'着順入力用'!$AL$5:$AQ$107,6,FALSE))</f>
        <v>#VALUE!</v>
      </c>
      <c r="AJ72" s="86" t="e">
        <f>IF('着順入力用'!$AR$5="","",VLOOKUP(C72,'着順入力用'!$AR$5:$AW$107,2,FALSE))</f>
        <v>#VALUE!</v>
      </c>
      <c r="AK72" s="87" t="e">
        <f>IF('着順入力用'!$AR$5="","",VLOOKUP(C72,'着順入力用'!$AR$5:$AW$107,5,FALSE))</f>
        <v>#VALUE!</v>
      </c>
      <c r="AL72" s="83" t="e">
        <f>IF('着順入力用'!$AR$5="","",VLOOKUP(C72,'着順入力用'!$AR$5:$AW$107,6,FALSE))</f>
        <v>#VALUE!</v>
      </c>
      <c r="AM72" s="86" t="e">
        <f>IF('着順入力用'!$AX$5="","",VLOOKUP(C72,'着順入力用'!$AX$5:$BC$107,2,FALSE))</f>
        <v>#VALUE!</v>
      </c>
      <c r="AN72" s="87" t="e">
        <f>IF('着順入力用'!$AX$5="","",VLOOKUP(C72,'着順入力用'!$AX$5:$BC$107,5,FALSE))</f>
        <v>#VALUE!</v>
      </c>
      <c r="AO72" s="83" t="e">
        <f>IF('着順入力用'!$AX$5="","",VLOOKUP(C72,'着順入力用'!$AX$5:$BC$107,6,FALSE))</f>
        <v>#VALUE!</v>
      </c>
      <c r="AP72" s="86">
        <f>IF('着順入力用'!$BD$5="","",VLOOKUP(C72,'着順入力用'!$BD$5:$BI$107,2,FALSE))</f>
      </c>
      <c r="AQ72" s="87">
        <f>IF('着順入力用'!$BD$5="","",VLOOKUP(C72,'着順入力用'!$BD$5:$BI$107,5,FALSE))</f>
      </c>
      <c r="AR72" s="83">
        <f>IF('着順入力用'!$BD$5="","",VLOOKUP(C72,'着順入力用'!$BD$5:$BI$107,6,FALSE))</f>
      </c>
      <c r="AS72" s="84">
        <f>IF('着順入力用'!$BJ$5="","",VLOOKUP(C72,'着順入力用'!$BJ$5:$BO$107,2,FALSE))</f>
      </c>
      <c r="AT72" s="85">
        <f>IF('着順入力用'!$BJ$5="","",VLOOKUP(C72,'着順入力用'!$BJ$5:$BO$107,5,FALSE))</f>
      </c>
      <c r="AU72" s="82">
        <f>IF('着順入力用'!$BJ$5="","",VLOOKUP(C72,'着順入力用'!$BJ$5:$BO$107,6,FALSE))</f>
      </c>
      <c r="AV72" s="84">
        <f>IF('着順入力用'!$BP$5="","",VLOOKUP(C72,'着順入力用'!$BP$5:$BU$107,2,FALSE))</f>
      </c>
      <c r="AW72" s="85">
        <f>IF('着順入力用'!$BP$5="","",VLOOKUP(C72,'着順入力用'!$BP$5:$BU$107,5,FALSE))</f>
      </c>
      <c r="AX72" s="82">
        <f>IF('着順入力用'!$BP$5="","",VLOOKUP(C72,'着順入力用'!$BP$5:$BU$107,6,FALSE))</f>
      </c>
      <c r="AY72" s="14" t="e">
        <f t="shared" si="79"/>
        <v>#VALUE!</v>
      </c>
      <c r="AZ72" s="14"/>
      <c r="BA72" s="14" t="e">
        <f t="shared" si="80"/>
        <v>#VALUE!</v>
      </c>
      <c r="BB72" s="14" t="e">
        <f t="shared" si="81"/>
        <v>#VALUE!</v>
      </c>
      <c r="BC72" s="40" t="e">
        <f t="shared" si="82"/>
        <v>#VALUE!</v>
      </c>
      <c r="BD72" s="14" t="e">
        <f t="shared" si="83"/>
        <v>#VALUE!</v>
      </c>
      <c r="BE72" s="40" t="e">
        <f t="shared" si="84"/>
        <v>#VALUE!</v>
      </c>
      <c r="BF72" s="14" t="e">
        <f t="shared" si="85"/>
        <v>#VALUE!</v>
      </c>
      <c r="BG72" s="40" t="e">
        <f t="shared" si="86"/>
        <v>#VALUE!</v>
      </c>
      <c r="BH72" s="14" t="e">
        <f t="shared" si="87"/>
        <v>#VALUE!</v>
      </c>
      <c r="BI72" s="40" t="str">
        <f t="shared" si="88"/>
        <v> </v>
      </c>
      <c r="BJ72" s="40" t="e">
        <f>IF(BZ72&lt;($BY$4+1),CD72," ")</f>
        <v>#VALUE!</v>
      </c>
      <c r="BK72" s="40"/>
      <c r="BL72" s="14"/>
      <c r="BM72" s="40" t="e">
        <f t="shared" si="89"/>
        <v>#VALUE!</v>
      </c>
      <c r="BN72" s="14" t="e">
        <f t="shared" si="90"/>
        <v>#VALUE!</v>
      </c>
      <c r="BO72" s="89"/>
      <c r="BP72" s="16" t="e">
        <f t="shared" si="91"/>
        <v>#VALUE!</v>
      </c>
      <c r="BQ72" s="18" t="e">
        <f t="shared" si="92"/>
        <v>#VALUE!</v>
      </c>
      <c r="BR72" s="37"/>
      <c r="BS72" s="14" t="e">
        <f t="shared" si="93"/>
        <v>#VALUE!</v>
      </c>
      <c r="BT72" s="18" t="e">
        <f t="shared" si="94"/>
        <v>#VALUE!</v>
      </c>
      <c r="BU72" s="14" t="e">
        <f t="shared" si="95"/>
        <v>#VALUE!</v>
      </c>
      <c r="BV72" s="18" t="e">
        <f t="shared" si="96"/>
        <v>#VALUE!</v>
      </c>
      <c r="BW72" s="14" t="e">
        <f t="shared" si="97"/>
        <v>#VALUE!</v>
      </c>
      <c r="BX72" s="18" t="e">
        <f t="shared" si="98"/>
        <v>#VALUE!</v>
      </c>
      <c r="BY72" s="14">
        <v>1000</v>
      </c>
      <c r="BZ72" s="18" t="e">
        <f t="shared" si="99"/>
        <v>#VALUE!</v>
      </c>
      <c r="CA72" s="14" t="e">
        <f t="shared" si="76"/>
        <v>#VALUE!</v>
      </c>
      <c r="CB72" s="18" t="e">
        <f t="shared" si="100"/>
        <v>#VALUE!</v>
      </c>
      <c r="CC72" s="14" t="e">
        <f t="shared" si="101"/>
        <v>#VALUE!</v>
      </c>
      <c r="CD72" s="18" t="e">
        <f t="shared" si="102"/>
        <v>#VALUE!</v>
      </c>
    </row>
    <row r="73" spans="1:82" ht="18.75" customHeight="1" hidden="1">
      <c r="A73" s="72" t="e">
        <f t="shared" si="78"/>
        <v>#VALUE!</v>
      </c>
      <c r="B73" s="17">
        <v>69</v>
      </c>
      <c r="C73" s="94"/>
      <c r="D73" s="50"/>
      <c r="E73" s="50"/>
      <c r="F73" s="24"/>
      <c r="G73" s="69"/>
      <c r="H73" s="75"/>
      <c r="I73" s="48"/>
      <c r="J73" s="42"/>
      <c r="K73" s="17"/>
      <c r="L73" s="15"/>
      <c r="M73" s="69"/>
      <c r="N73" s="69"/>
      <c r="O73" s="86" t="e">
        <f>IF('着順入力用'!$B$5="","",VLOOKUP(C73,'着順入力用'!$B$5:$G$107,2,FALSE))</f>
        <v>#VALUE!</v>
      </c>
      <c r="P73" s="87" t="e">
        <f>IF('着順入力用'!$B$5="","",VLOOKUP(C73,'着順入力用'!$B$5:$G$107,5,FALSE))</f>
        <v>#VALUE!</v>
      </c>
      <c r="Q73" s="83" t="e">
        <f>IF('着順入力用'!$B$5="","",VLOOKUP(C73,'着順入力用'!$B$5:$G$107,6,FALSE))</f>
        <v>#VALUE!</v>
      </c>
      <c r="R73" s="86" t="e">
        <f>IF('着順入力用'!$H$5="","",VLOOKUP(C73,'着順入力用'!$H$5:$M$107,2,FALSE))</f>
        <v>#VALUE!</v>
      </c>
      <c r="S73" s="87" t="e">
        <f>IF('着順入力用'!$H$5="","",VLOOKUP(C73,'着順入力用'!$H$5:$M$107,5,FALSE))</f>
        <v>#VALUE!</v>
      </c>
      <c r="T73" s="83" t="e">
        <f>IF('着順入力用'!$H$5="","",VLOOKUP(C73,'着順入力用'!$H$5:$M$107,6,FALSE))</f>
        <v>#VALUE!</v>
      </c>
      <c r="U73" s="86" t="e">
        <f>IF('着順入力用'!$N$5="","",VLOOKUP(C73,'着順入力用'!$N$5:$S$107,2,FALSE))</f>
        <v>#VALUE!</v>
      </c>
      <c r="V73" s="87" t="e">
        <f>IF('着順入力用'!$N$5="","",VLOOKUP(C73,'着順入力用'!$N$5:$S$107,5,FALSE))</f>
        <v>#VALUE!</v>
      </c>
      <c r="W73" s="83" t="e">
        <f>IF('着順入力用'!$N$5="","",VLOOKUP(C73,'着順入力用'!$N$5:$S$107,6,FALSE))</f>
        <v>#VALUE!</v>
      </c>
      <c r="X73" s="86" t="e">
        <f>IF('着順入力用'!$T$5="","",VLOOKUP(C73,'着順入力用'!$T$5:$Y$107,2,FALSE))</f>
        <v>#VALUE!</v>
      </c>
      <c r="Y73" s="87" t="e">
        <f>IF('着順入力用'!$T$5="","",VLOOKUP(C73,'着順入力用'!$T$5:$Y$107,5,FALSE))</f>
        <v>#VALUE!</v>
      </c>
      <c r="Z73" s="83" t="e">
        <f>IF('着順入力用'!$T$5="","",VLOOKUP(C73,'着順入力用'!$T$5:$Y$107,6,FALSE))</f>
        <v>#VALUE!</v>
      </c>
      <c r="AA73" s="86" t="e">
        <f>IF('着順入力用'!$Z$5="","",VLOOKUP(C73,'着順入力用'!$Z$5:$AE$107,2,FALSE))</f>
        <v>#VALUE!</v>
      </c>
      <c r="AB73" s="87" t="e">
        <f>IF('着順入力用'!$Z$5="","",VLOOKUP(C73,'着順入力用'!$Z$5:$AE$107,5,FALSE))</f>
        <v>#VALUE!</v>
      </c>
      <c r="AC73" s="83" t="e">
        <f>IF('着順入力用'!$Z$5="","",VLOOKUP(C73,'着順入力用'!$Z$5:$AE$107,6,FALSE))</f>
        <v>#VALUE!</v>
      </c>
      <c r="AD73" s="86" t="e">
        <f>IF('着順入力用'!$AF$5="","",VLOOKUP(C73,'着順入力用'!$AF$5:$AK$107,2,FALSE))</f>
        <v>#VALUE!</v>
      </c>
      <c r="AE73" s="87" t="e">
        <f>IF('着順入力用'!$AF$5="","",VLOOKUP(C73,'着順入力用'!$AF$5:$AK$107,5,FALSE))</f>
        <v>#VALUE!</v>
      </c>
      <c r="AF73" s="83" t="e">
        <f>IF('着順入力用'!$AF$5="","",VLOOKUP(C73,'着順入力用'!$AF$5:$AK$107,6,FALSE))</f>
        <v>#VALUE!</v>
      </c>
      <c r="AG73" s="86" t="e">
        <f>IF('着順入力用'!$AL$5="","",VLOOKUP(C73,'着順入力用'!$AL$5:$AQ$107,2,FALSE))</f>
        <v>#VALUE!</v>
      </c>
      <c r="AH73" s="87" t="e">
        <f>IF('着順入力用'!$AL$5="","",VLOOKUP(C73,'着順入力用'!$AL$5:$AQ$107,5,FALSE))</f>
        <v>#VALUE!</v>
      </c>
      <c r="AI73" s="83" t="e">
        <f>IF('着順入力用'!$AL$5="","",VLOOKUP(C73,'着順入力用'!$AL$5:$AQ$107,6,FALSE))</f>
        <v>#VALUE!</v>
      </c>
      <c r="AJ73" s="86" t="e">
        <f>IF('着順入力用'!$AR$5="","",VLOOKUP(C73,'着順入力用'!$AR$5:$AW$107,2,FALSE))</f>
        <v>#VALUE!</v>
      </c>
      <c r="AK73" s="87" t="e">
        <f>IF('着順入力用'!$AR$5="","",VLOOKUP(C73,'着順入力用'!$AR$5:$AW$107,5,FALSE))</f>
        <v>#VALUE!</v>
      </c>
      <c r="AL73" s="83" t="e">
        <f>IF('着順入力用'!$AR$5="","",VLOOKUP(C73,'着順入力用'!$AR$5:$AW$107,6,FALSE))</f>
        <v>#VALUE!</v>
      </c>
      <c r="AM73" s="86" t="e">
        <f>IF('着順入力用'!$AX$5="","",VLOOKUP(C73,'着順入力用'!$AX$5:$BC$107,2,FALSE))</f>
        <v>#VALUE!</v>
      </c>
      <c r="AN73" s="87" t="e">
        <f>IF('着順入力用'!$AX$5="","",VLOOKUP(C73,'着順入力用'!$AX$5:$BC$107,5,FALSE))</f>
        <v>#VALUE!</v>
      </c>
      <c r="AO73" s="83" t="e">
        <f>IF('着順入力用'!$AX$5="","",VLOOKUP(C73,'着順入力用'!$AX$5:$BC$107,6,FALSE))</f>
        <v>#VALUE!</v>
      </c>
      <c r="AP73" s="86">
        <f>IF('着順入力用'!$BD$5="","",VLOOKUP(C73,'着順入力用'!$BD$5:$BI$107,2,FALSE))</f>
      </c>
      <c r="AQ73" s="87">
        <f>IF('着順入力用'!$BD$5="","",VLOOKUP(C73,'着順入力用'!$BD$5:$BI$107,5,FALSE))</f>
      </c>
      <c r="AR73" s="83">
        <f>IF('着順入力用'!$BD$5="","",VLOOKUP(C73,'着順入力用'!$BD$5:$BI$107,6,FALSE))</f>
      </c>
      <c r="AS73" s="84">
        <f>IF('着順入力用'!$BJ$5="","",VLOOKUP(C73,'着順入力用'!$BJ$5:$BO$107,2,FALSE))</f>
      </c>
      <c r="AT73" s="85">
        <f>IF('着順入力用'!$BJ$5="","",VLOOKUP(C73,'着順入力用'!$BJ$5:$BO$107,5,FALSE))</f>
      </c>
      <c r="AU73" s="82">
        <f>IF('着順入力用'!$BJ$5="","",VLOOKUP(C73,'着順入力用'!$BJ$5:$BO$107,6,FALSE))</f>
      </c>
      <c r="AV73" s="84">
        <f>IF('着順入力用'!$BP$5="","",VLOOKUP(C73,'着順入力用'!$BP$5:$BU$107,2,FALSE))</f>
      </c>
      <c r="AW73" s="85">
        <f>IF('着順入力用'!$BP$5="","",VLOOKUP(C73,'着順入力用'!$BP$5:$BU$107,5,FALSE))</f>
      </c>
      <c r="AX73" s="82">
        <f>IF('着順入力用'!$BP$5="","",VLOOKUP(C73,'着順入力用'!$BP$5:$BU$107,6,FALSE))</f>
      </c>
      <c r="AY73" s="14" t="e">
        <f t="shared" si="79"/>
        <v>#VALUE!</v>
      </c>
      <c r="AZ73" s="14"/>
      <c r="BA73" s="14" t="e">
        <f t="shared" si="80"/>
        <v>#VALUE!</v>
      </c>
      <c r="BB73" s="14" t="e">
        <f t="shared" si="81"/>
        <v>#VALUE!</v>
      </c>
      <c r="BC73" s="40" t="e">
        <f t="shared" si="82"/>
        <v>#VALUE!</v>
      </c>
      <c r="BD73" s="14" t="e">
        <f t="shared" si="83"/>
        <v>#VALUE!</v>
      </c>
      <c r="BE73" s="40" t="e">
        <f t="shared" si="84"/>
        <v>#VALUE!</v>
      </c>
      <c r="BF73" s="14" t="e">
        <f t="shared" si="85"/>
        <v>#VALUE!</v>
      </c>
      <c r="BG73" s="40" t="e">
        <f t="shared" si="86"/>
        <v>#VALUE!</v>
      </c>
      <c r="BH73" s="14" t="e">
        <f t="shared" si="87"/>
        <v>#VALUE!</v>
      </c>
      <c r="BI73" s="40" t="str">
        <f t="shared" si="88"/>
        <v> </v>
      </c>
      <c r="BJ73" s="40" t="e">
        <f>IF(BZ73&lt;($BY$4+1),CD73," ")</f>
        <v>#VALUE!</v>
      </c>
      <c r="BK73" s="40"/>
      <c r="BL73" s="14"/>
      <c r="BM73" s="40" t="e">
        <f t="shared" si="89"/>
        <v>#VALUE!</v>
      </c>
      <c r="BN73" s="14" t="e">
        <f t="shared" si="90"/>
        <v>#VALUE!</v>
      </c>
      <c r="BO73" s="89"/>
      <c r="BP73" s="16" t="e">
        <f t="shared" si="91"/>
        <v>#VALUE!</v>
      </c>
      <c r="BQ73" s="18" t="e">
        <f t="shared" si="92"/>
        <v>#VALUE!</v>
      </c>
      <c r="BR73" s="37"/>
      <c r="BS73" s="14" t="e">
        <f t="shared" si="93"/>
        <v>#VALUE!</v>
      </c>
      <c r="BT73" s="18" t="e">
        <f t="shared" si="94"/>
        <v>#VALUE!</v>
      </c>
      <c r="BU73" s="14" t="e">
        <f t="shared" si="95"/>
        <v>#VALUE!</v>
      </c>
      <c r="BV73" s="18" t="e">
        <f t="shared" si="96"/>
        <v>#VALUE!</v>
      </c>
      <c r="BW73" s="14" t="e">
        <f t="shared" si="97"/>
        <v>#VALUE!</v>
      </c>
      <c r="BX73" s="18" t="e">
        <f t="shared" si="98"/>
        <v>#VALUE!</v>
      </c>
      <c r="BY73" s="14">
        <v>1000</v>
      </c>
      <c r="BZ73" s="18" t="e">
        <f t="shared" si="99"/>
        <v>#VALUE!</v>
      </c>
      <c r="CA73" s="14" t="e">
        <f t="shared" si="76"/>
        <v>#VALUE!</v>
      </c>
      <c r="CB73" s="18" t="e">
        <f t="shared" si="100"/>
        <v>#VALUE!</v>
      </c>
      <c r="CC73" s="14" t="e">
        <f t="shared" si="101"/>
        <v>#VALUE!</v>
      </c>
      <c r="CD73" s="18" t="e">
        <f t="shared" si="102"/>
        <v>#VALUE!</v>
      </c>
    </row>
    <row r="74" spans="1:82" ht="18.75" customHeight="1" hidden="1">
      <c r="A74" s="72" t="e">
        <f t="shared" si="78"/>
        <v>#VALUE!</v>
      </c>
      <c r="B74" s="17">
        <v>70</v>
      </c>
      <c r="C74" s="94"/>
      <c r="D74" s="50"/>
      <c r="E74" s="50"/>
      <c r="F74" s="73"/>
      <c r="G74" s="68"/>
      <c r="H74" s="74"/>
      <c r="I74" s="47"/>
      <c r="J74" s="42"/>
      <c r="K74" s="17"/>
      <c r="L74" s="15"/>
      <c r="M74" s="69"/>
      <c r="N74" s="69"/>
      <c r="O74" s="86" t="e">
        <f>IF('着順入力用'!$B$5="","",VLOOKUP(C74,'着順入力用'!$B$5:$G$107,2,FALSE))</f>
        <v>#VALUE!</v>
      </c>
      <c r="P74" s="87" t="e">
        <f>IF('着順入力用'!$B$5="","",VLOOKUP(C74,'着順入力用'!$B$5:$G$107,5,FALSE))</f>
        <v>#VALUE!</v>
      </c>
      <c r="Q74" s="83" t="e">
        <f>IF('着順入力用'!$B$5="","",VLOOKUP(C74,'着順入力用'!$B$5:$G$107,6,FALSE))</f>
        <v>#VALUE!</v>
      </c>
      <c r="R74" s="86" t="e">
        <f>IF('着順入力用'!$H$5="","",VLOOKUP(C74,'着順入力用'!$H$5:$M$107,2,FALSE))</f>
        <v>#VALUE!</v>
      </c>
      <c r="S74" s="87" t="e">
        <f>IF('着順入力用'!$H$5="","",VLOOKUP(C74,'着順入力用'!$H$5:$M$107,5,FALSE))</f>
        <v>#VALUE!</v>
      </c>
      <c r="T74" s="83" t="e">
        <f>IF('着順入力用'!$H$5="","",VLOOKUP(C74,'着順入力用'!$H$5:$M$107,6,FALSE))</f>
        <v>#VALUE!</v>
      </c>
      <c r="U74" s="86" t="e">
        <f>IF('着順入力用'!$N$5="","",VLOOKUP(C74,'着順入力用'!$N$5:$S$107,2,FALSE))</f>
        <v>#VALUE!</v>
      </c>
      <c r="V74" s="87" t="e">
        <f>IF('着順入力用'!$N$5="","",VLOOKUP(C74,'着順入力用'!$N$5:$S$107,5,FALSE))</f>
        <v>#VALUE!</v>
      </c>
      <c r="W74" s="83" t="e">
        <f>IF('着順入力用'!$N$5="","",VLOOKUP(C74,'着順入力用'!$N$5:$S$107,6,FALSE))</f>
        <v>#VALUE!</v>
      </c>
      <c r="X74" s="86" t="e">
        <f>IF('着順入力用'!$T$5="","",VLOOKUP(C74,'着順入力用'!$T$5:$Y$107,2,FALSE))</f>
        <v>#VALUE!</v>
      </c>
      <c r="Y74" s="87" t="e">
        <f>IF('着順入力用'!$T$5="","",VLOOKUP(C74,'着順入力用'!$T$5:$Y$107,5,FALSE))</f>
        <v>#VALUE!</v>
      </c>
      <c r="Z74" s="83" t="e">
        <f>IF('着順入力用'!$T$5="","",VLOOKUP(C74,'着順入力用'!$T$5:$Y$107,6,FALSE))</f>
        <v>#VALUE!</v>
      </c>
      <c r="AA74" s="86" t="e">
        <f>IF('着順入力用'!$Z$5="","",VLOOKUP(C74,'着順入力用'!$Z$5:$AE$107,2,FALSE))</f>
        <v>#VALUE!</v>
      </c>
      <c r="AB74" s="87" t="e">
        <f>IF('着順入力用'!$Z$5="","",VLOOKUP(C74,'着順入力用'!$Z$5:$AE$107,5,FALSE))</f>
        <v>#VALUE!</v>
      </c>
      <c r="AC74" s="83" t="e">
        <f>IF('着順入力用'!$Z$5="","",VLOOKUP(C74,'着順入力用'!$Z$5:$AE$107,6,FALSE))</f>
        <v>#VALUE!</v>
      </c>
      <c r="AD74" s="86" t="e">
        <f>IF('着順入力用'!$AF$5="","",VLOOKUP(C74,'着順入力用'!$AF$5:$AK$107,2,FALSE))</f>
        <v>#VALUE!</v>
      </c>
      <c r="AE74" s="87" t="e">
        <f>IF('着順入力用'!$AF$5="","",VLOOKUP(C74,'着順入力用'!$AF$5:$AK$107,5,FALSE))</f>
        <v>#VALUE!</v>
      </c>
      <c r="AF74" s="83" t="e">
        <f>IF('着順入力用'!$AF$5="","",VLOOKUP(C74,'着順入力用'!$AF$5:$AK$107,6,FALSE))</f>
        <v>#VALUE!</v>
      </c>
      <c r="AG74" s="86" t="e">
        <f>IF('着順入力用'!$AL$5="","",VLOOKUP(C74,'着順入力用'!$AL$5:$AQ$107,2,FALSE))</f>
        <v>#VALUE!</v>
      </c>
      <c r="AH74" s="87" t="e">
        <f>IF('着順入力用'!$AL$5="","",VLOOKUP(C74,'着順入力用'!$AL$5:$AQ$107,5,FALSE))</f>
        <v>#VALUE!</v>
      </c>
      <c r="AI74" s="83" t="e">
        <f>IF('着順入力用'!$AL$5="","",VLOOKUP(C74,'着順入力用'!$AL$5:$AQ$107,6,FALSE))</f>
        <v>#VALUE!</v>
      </c>
      <c r="AJ74" s="86" t="e">
        <f>IF('着順入力用'!$AR$5="","",VLOOKUP(C74,'着順入力用'!$AR$5:$AW$107,2,FALSE))</f>
        <v>#VALUE!</v>
      </c>
      <c r="AK74" s="87" t="e">
        <f>IF('着順入力用'!$AR$5="","",VLOOKUP(C74,'着順入力用'!$AR$5:$AW$107,5,FALSE))</f>
        <v>#VALUE!</v>
      </c>
      <c r="AL74" s="83" t="e">
        <f>IF('着順入力用'!$AR$5="","",VLOOKUP(C74,'着順入力用'!$AR$5:$AW$107,6,FALSE))</f>
        <v>#VALUE!</v>
      </c>
      <c r="AM74" s="86" t="e">
        <f>IF('着順入力用'!$AX$5="","",VLOOKUP(C74,'着順入力用'!$AX$5:$BC$107,2,FALSE))</f>
        <v>#VALUE!</v>
      </c>
      <c r="AN74" s="87" t="e">
        <f>IF('着順入力用'!$AX$5="","",VLOOKUP(C74,'着順入力用'!$AX$5:$BC$107,5,FALSE))</f>
        <v>#VALUE!</v>
      </c>
      <c r="AO74" s="83" t="e">
        <f>IF('着順入力用'!$AX$5="","",VLOOKUP(C74,'着順入力用'!$AX$5:$BC$107,6,FALSE))</f>
        <v>#VALUE!</v>
      </c>
      <c r="AP74" s="86">
        <f>IF('着順入力用'!$BD$5="","",VLOOKUP(C74,'着順入力用'!$BD$5:$BI$107,2,FALSE))</f>
      </c>
      <c r="AQ74" s="87">
        <f>IF('着順入力用'!$BD$5="","",VLOOKUP(C74,'着順入力用'!$BD$5:$BI$107,5,FALSE))</f>
      </c>
      <c r="AR74" s="83">
        <f>IF('着順入力用'!$BD$5="","",VLOOKUP(C74,'着順入力用'!$BD$5:$BI$107,6,FALSE))</f>
      </c>
      <c r="AS74" s="84">
        <f>IF('着順入力用'!$BJ$5="","",VLOOKUP(C74,'着順入力用'!$BJ$5:$BO$107,2,FALSE))</f>
      </c>
      <c r="AT74" s="85">
        <f>IF('着順入力用'!$BJ$5="","",VLOOKUP(C74,'着順入力用'!$BJ$5:$BO$107,5,FALSE))</f>
      </c>
      <c r="AU74" s="82">
        <f>IF('着順入力用'!$BJ$5="","",VLOOKUP(C74,'着順入力用'!$BJ$5:$BO$107,6,FALSE))</f>
      </c>
      <c r="AV74" s="84">
        <f>IF('着順入力用'!$BP$5="","",VLOOKUP(C74,'着順入力用'!$BP$5:$BU$107,2,FALSE))</f>
      </c>
      <c r="AW74" s="85">
        <f>IF('着順入力用'!$BP$5="","",VLOOKUP(C74,'着順入力用'!$BP$5:$BU$107,5,FALSE))</f>
      </c>
      <c r="AX74" s="82">
        <f>IF('着順入力用'!$BP$5="","",VLOOKUP(C74,'着順入力用'!$BP$5:$BU$107,6,FALSE))</f>
      </c>
      <c r="AY74" s="14" t="e">
        <f t="shared" si="79"/>
        <v>#VALUE!</v>
      </c>
      <c r="AZ74" s="14"/>
      <c r="BA74" s="14" t="e">
        <f t="shared" si="80"/>
        <v>#VALUE!</v>
      </c>
      <c r="BB74" s="14" t="e">
        <f t="shared" si="81"/>
        <v>#VALUE!</v>
      </c>
      <c r="BC74" s="40" t="e">
        <f t="shared" si="82"/>
        <v>#VALUE!</v>
      </c>
      <c r="BD74" s="14" t="e">
        <f t="shared" si="83"/>
        <v>#VALUE!</v>
      </c>
      <c r="BE74" s="40" t="e">
        <f t="shared" si="84"/>
        <v>#VALUE!</v>
      </c>
      <c r="BF74" s="14" t="e">
        <f t="shared" si="85"/>
        <v>#VALUE!</v>
      </c>
      <c r="BG74" s="40" t="e">
        <f t="shared" si="86"/>
        <v>#VALUE!</v>
      </c>
      <c r="BH74" s="14" t="e">
        <f t="shared" si="87"/>
        <v>#VALUE!</v>
      </c>
      <c r="BI74" s="40" t="e">
        <f t="shared" si="88"/>
        <v>#VALUE!</v>
      </c>
      <c r="BJ74" s="40" t="e">
        <f>BZ74</f>
        <v>#VALUE!</v>
      </c>
      <c r="BK74" s="40"/>
      <c r="BL74" s="14"/>
      <c r="BM74" s="40" t="e">
        <f t="shared" si="89"/>
        <v>#VALUE!</v>
      </c>
      <c r="BN74" s="14" t="e">
        <f t="shared" si="90"/>
        <v>#VALUE!</v>
      </c>
      <c r="BO74" s="89"/>
      <c r="BP74" s="16" t="e">
        <f t="shared" si="91"/>
        <v>#VALUE!</v>
      </c>
      <c r="BQ74" s="18" t="e">
        <f t="shared" si="92"/>
        <v>#VALUE!</v>
      </c>
      <c r="BR74" s="37"/>
      <c r="BS74" s="14" t="e">
        <f t="shared" si="93"/>
        <v>#VALUE!</v>
      </c>
      <c r="BT74" s="18" t="e">
        <f t="shared" si="94"/>
        <v>#VALUE!</v>
      </c>
      <c r="BU74" s="14" t="e">
        <f t="shared" si="95"/>
        <v>#VALUE!</v>
      </c>
      <c r="BV74" s="18" t="e">
        <f t="shared" si="96"/>
        <v>#VALUE!</v>
      </c>
      <c r="BW74" s="14" t="e">
        <f t="shared" si="97"/>
        <v>#VALUE!</v>
      </c>
      <c r="BX74" s="18" t="e">
        <f t="shared" si="98"/>
        <v>#VALUE!</v>
      </c>
      <c r="BY74" s="14" t="e">
        <f>IF(M74=$BY$5,BA74,1000)</f>
        <v>#VALUE!</v>
      </c>
      <c r="BZ74" s="18" t="e">
        <f t="shared" si="99"/>
        <v>#VALUE!</v>
      </c>
      <c r="CA74" s="14" t="e">
        <f t="shared" si="76"/>
        <v>#VALUE!</v>
      </c>
      <c r="CB74" s="18" t="e">
        <f t="shared" si="100"/>
        <v>#VALUE!</v>
      </c>
      <c r="CC74" s="14" t="e">
        <f t="shared" si="101"/>
        <v>#VALUE!</v>
      </c>
      <c r="CD74" s="18" t="e">
        <f t="shared" si="102"/>
        <v>#VALUE!</v>
      </c>
    </row>
    <row r="75" spans="1:82" ht="18.75" customHeight="1" hidden="1">
      <c r="A75" s="72" t="e">
        <f t="shared" si="78"/>
        <v>#VALUE!</v>
      </c>
      <c r="B75" s="17">
        <v>71</v>
      </c>
      <c r="C75" s="94"/>
      <c r="D75" s="50"/>
      <c r="E75" s="50"/>
      <c r="F75" s="73"/>
      <c r="G75" s="68"/>
      <c r="H75" s="74"/>
      <c r="I75" s="47"/>
      <c r="J75" s="42"/>
      <c r="K75" s="17"/>
      <c r="L75" s="17"/>
      <c r="M75" s="68"/>
      <c r="N75" s="68"/>
      <c r="O75" s="86" t="e">
        <f>IF('着順入力用'!$B$5="","",VLOOKUP(C75,'着順入力用'!$B$5:$G$107,2,FALSE))</f>
        <v>#VALUE!</v>
      </c>
      <c r="P75" s="87" t="e">
        <f>IF('着順入力用'!$B$5="","",VLOOKUP(C75,'着順入力用'!$B$5:$G$107,5,FALSE))</f>
        <v>#VALUE!</v>
      </c>
      <c r="Q75" s="83" t="e">
        <f>IF('着順入力用'!$B$5="","",VLOOKUP(C75,'着順入力用'!$B$5:$G$107,6,FALSE))</f>
        <v>#VALUE!</v>
      </c>
      <c r="R75" s="86" t="e">
        <f>IF('着順入力用'!$H$5="","",VLOOKUP(C75,'着順入力用'!$H$5:$M$107,2,FALSE))</f>
        <v>#VALUE!</v>
      </c>
      <c r="S75" s="87" t="e">
        <f>IF('着順入力用'!$H$5="","",VLOOKUP(C75,'着順入力用'!$H$5:$M$107,5,FALSE))</f>
        <v>#VALUE!</v>
      </c>
      <c r="T75" s="83" t="e">
        <f>IF('着順入力用'!$H$5="","",VLOOKUP(C75,'着順入力用'!$H$5:$M$107,6,FALSE))</f>
        <v>#VALUE!</v>
      </c>
      <c r="U75" s="86" t="e">
        <f>IF('着順入力用'!$N$5="","",VLOOKUP(C75,'着順入力用'!$N$5:$S$107,2,FALSE))</f>
        <v>#VALUE!</v>
      </c>
      <c r="V75" s="87" t="e">
        <f>IF('着順入力用'!$N$5="","",VLOOKUP(C75,'着順入力用'!$N$5:$S$107,5,FALSE))</f>
        <v>#VALUE!</v>
      </c>
      <c r="W75" s="83" t="e">
        <f>IF('着順入力用'!$N$5="","",VLOOKUP(C75,'着順入力用'!$N$5:$S$107,6,FALSE))</f>
        <v>#VALUE!</v>
      </c>
      <c r="X75" s="86" t="e">
        <f>IF('着順入力用'!$T$5="","",VLOOKUP(C75,'着順入力用'!$T$5:$Y$107,2,FALSE))</f>
        <v>#VALUE!</v>
      </c>
      <c r="Y75" s="87" t="e">
        <f>IF('着順入力用'!$T$5="","",VLOOKUP(C75,'着順入力用'!$T$5:$Y$107,5,FALSE))</f>
        <v>#VALUE!</v>
      </c>
      <c r="Z75" s="83" t="e">
        <f>IF('着順入力用'!$T$5="","",VLOOKUP(C75,'着順入力用'!$T$5:$Y$107,6,FALSE))</f>
        <v>#VALUE!</v>
      </c>
      <c r="AA75" s="86" t="e">
        <f>IF('着順入力用'!$Z$5="","",VLOOKUP(C75,'着順入力用'!$Z$5:$AE$107,2,FALSE))</f>
        <v>#VALUE!</v>
      </c>
      <c r="AB75" s="87" t="e">
        <f>IF('着順入力用'!$Z$5="","",VLOOKUP(C75,'着順入力用'!$Z$5:$AE$107,5,FALSE))</f>
        <v>#VALUE!</v>
      </c>
      <c r="AC75" s="83" t="e">
        <f>IF('着順入力用'!$Z$5="","",VLOOKUP(C75,'着順入力用'!$Z$5:$AE$107,6,FALSE))</f>
        <v>#VALUE!</v>
      </c>
      <c r="AD75" s="86" t="e">
        <f>IF('着順入力用'!$AF$5="","",VLOOKUP(C75,'着順入力用'!$AF$5:$AK$107,2,FALSE))</f>
        <v>#VALUE!</v>
      </c>
      <c r="AE75" s="87" t="e">
        <f>IF('着順入力用'!$AF$5="","",VLOOKUP(C75,'着順入力用'!$AF$5:$AK$107,5,FALSE))</f>
        <v>#VALUE!</v>
      </c>
      <c r="AF75" s="83" t="e">
        <f>IF('着順入力用'!$AF$5="","",VLOOKUP(C75,'着順入力用'!$AF$5:$AK$107,6,FALSE))</f>
        <v>#VALUE!</v>
      </c>
      <c r="AG75" s="86" t="e">
        <f>IF('着順入力用'!$AL$5="","",VLOOKUP(C75,'着順入力用'!$AL$5:$AQ$107,2,FALSE))</f>
        <v>#VALUE!</v>
      </c>
      <c r="AH75" s="87" t="e">
        <f>IF('着順入力用'!$AL$5="","",VLOOKUP(C75,'着順入力用'!$AL$5:$AQ$107,5,FALSE))</f>
        <v>#VALUE!</v>
      </c>
      <c r="AI75" s="83" t="e">
        <f>IF('着順入力用'!$AL$5="","",VLOOKUP(C75,'着順入力用'!$AL$5:$AQ$107,6,FALSE))</f>
        <v>#VALUE!</v>
      </c>
      <c r="AJ75" s="86" t="e">
        <f>IF('着順入力用'!$AR$5="","",VLOOKUP(C75,'着順入力用'!$AR$5:$AW$107,2,FALSE))</f>
        <v>#VALUE!</v>
      </c>
      <c r="AK75" s="87" t="e">
        <f>IF('着順入力用'!$AR$5="","",VLOOKUP(C75,'着順入力用'!$AR$5:$AW$107,5,FALSE))</f>
        <v>#VALUE!</v>
      </c>
      <c r="AL75" s="83" t="e">
        <f>IF('着順入力用'!$AR$5="","",VLOOKUP(C75,'着順入力用'!$AR$5:$AW$107,6,FALSE))</f>
        <v>#VALUE!</v>
      </c>
      <c r="AM75" s="86" t="e">
        <f>IF('着順入力用'!$AX$5="","",VLOOKUP(C75,'着順入力用'!$AX$5:$BC$107,2,FALSE))</f>
        <v>#VALUE!</v>
      </c>
      <c r="AN75" s="87" t="e">
        <f>IF('着順入力用'!$AX$5="","",VLOOKUP(C75,'着順入力用'!$AX$5:$BC$107,5,FALSE))</f>
        <v>#VALUE!</v>
      </c>
      <c r="AO75" s="83" t="e">
        <f>IF('着順入力用'!$AX$5="","",VLOOKUP(C75,'着順入力用'!$AX$5:$BC$107,6,FALSE))</f>
        <v>#VALUE!</v>
      </c>
      <c r="AP75" s="86">
        <f>IF('着順入力用'!$BD$5="","",VLOOKUP(C75,'着順入力用'!$BD$5:$BI$107,2,FALSE))</f>
      </c>
      <c r="AQ75" s="87">
        <f>IF('着順入力用'!$BD$5="","",VLOOKUP(C75,'着順入力用'!$BD$5:$BI$107,5,FALSE))</f>
      </c>
      <c r="AR75" s="83">
        <f>IF('着順入力用'!$BD$5="","",VLOOKUP(C75,'着順入力用'!$BD$5:$BI$107,6,FALSE))</f>
      </c>
      <c r="AS75" s="84">
        <f>IF('着順入力用'!$BJ$5="","",VLOOKUP(C75,'着順入力用'!$BJ$5:$BO$107,2,FALSE))</f>
      </c>
      <c r="AT75" s="85">
        <f>IF('着順入力用'!$BJ$5="","",VLOOKUP(C75,'着順入力用'!$BJ$5:$BO$107,5,FALSE))</f>
      </c>
      <c r="AU75" s="82">
        <f>IF('着順入力用'!$BJ$5="","",VLOOKUP(C75,'着順入力用'!$BJ$5:$BO$107,6,FALSE))</f>
      </c>
      <c r="AV75" s="84">
        <f>IF('着順入力用'!$BP$5="","",VLOOKUP(C75,'着順入力用'!$BP$5:$BU$107,2,FALSE))</f>
      </c>
      <c r="AW75" s="85">
        <f>IF('着順入力用'!$BP$5="","",VLOOKUP(C75,'着順入力用'!$BP$5:$BU$107,5,FALSE))</f>
      </c>
      <c r="AX75" s="82">
        <f>IF('着順入力用'!$BP$5="","",VLOOKUP(C75,'着順入力用'!$BP$5:$BU$107,6,FALSE))</f>
      </c>
      <c r="AY75" s="14" t="e">
        <f t="shared" si="79"/>
        <v>#VALUE!</v>
      </c>
      <c r="AZ75" s="14"/>
      <c r="BA75" s="14" t="e">
        <f t="shared" si="80"/>
        <v>#VALUE!</v>
      </c>
      <c r="BB75" s="14" t="e">
        <f t="shared" si="81"/>
        <v>#VALUE!</v>
      </c>
      <c r="BC75" s="40" t="e">
        <f t="shared" si="82"/>
        <v>#VALUE!</v>
      </c>
      <c r="BD75" s="14" t="e">
        <f t="shared" si="83"/>
        <v>#VALUE!</v>
      </c>
      <c r="BE75" s="40" t="e">
        <f t="shared" si="84"/>
        <v>#VALUE!</v>
      </c>
      <c r="BF75" s="14" t="e">
        <f t="shared" si="85"/>
        <v>#VALUE!</v>
      </c>
      <c r="BG75" s="40" t="e">
        <f t="shared" si="86"/>
        <v>#VALUE!</v>
      </c>
      <c r="BH75" s="14" t="e">
        <f t="shared" si="87"/>
        <v>#VALUE!</v>
      </c>
      <c r="BI75" s="40" t="str">
        <f t="shared" si="88"/>
        <v> </v>
      </c>
      <c r="BJ75" s="40" t="e">
        <f>IF(BZ75&lt;($BY$4+1),CD75," ")</f>
        <v>#VALUE!</v>
      </c>
      <c r="BK75" s="40"/>
      <c r="BL75" s="14"/>
      <c r="BM75" s="40" t="e">
        <f t="shared" si="89"/>
        <v>#VALUE!</v>
      </c>
      <c r="BN75" s="14" t="e">
        <f t="shared" si="90"/>
        <v>#VALUE!</v>
      </c>
      <c r="BO75" s="89"/>
      <c r="BP75" s="16" t="e">
        <f t="shared" si="91"/>
        <v>#VALUE!</v>
      </c>
      <c r="BQ75" s="18" t="e">
        <f t="shared" si="92"/>
        <v>#VALUE!</v>
      </c>
      <c r="BR75" s="37"/>
      <c r="BS75" s="14" t="e">
        <f t="shared" si="93"/>
        <v>#VALUE!</v>
      </c>
      <c r="BT75" s="18" t="e">
        <f t="shared" si="94"/>
        <v>#VALUE!</v>
      </c>
      <c r="BU75" s="14" t="e">
        <f t="shared" si="95"/>
        <v>#VALUE!</v>
      </c>
      <c r="BV75" s="18" t="e">
        <f t="shared" si="96"/>
        <v>#VALUE!</v>
      </c>
      <c r="BW75" s="14" t="e">
        <f t="shared" si="97"/>
        <v>#VALUE!</v>
      </c>
      <c r="BX75" s="18" t="e">
        <f t="shared" si="98"/>
        <v>#VALUE!</v>
      </c>
      <c r="BY75" s="14">
        <v>1000</v>
      </c>
      <c r="BZ75" s="18" t="e">
        <f t="shared" si="99"/>
        <v>#VALUE!</v>
      </c>
      <c r="CA75" s="14" t="e">
        <f t="shared" si="76"/>
        <v>#VALUE!</v>
      </c>
      <c r="CB75" s="18" t="e">
        <f t="shared" si="100"/>
        <v>#VALUE!</v>
      </c>
      <c r="CC75" s="14" t="e">
        <f t="shared" si="101"/>
        <v>#VALUE!</v>
      </c>
      <c r="CD75" s="18" t="e">
        <f t="shared" si="102"/>
        <v>#VALUE!</v>
      </c>
    </row>
    <row r="76" spans="1:82" ht="18.75" customHeight="1" hidden="1">
      <c r="A76" s="72" t="e">
        <f t="shared" si="78"/>
        <v>#VALUE!</v>
      </c>
      <c r="B76" s="17">
        <v>72</v>
      </c>
      <c r="C76" s="94"/>
      <c r="D76" s="50"/>
      <c r="E76" s="50"/>
      <c r="F76" s="73"/>
      <c r="G76" s="68"/>
      <c r="H76" s="74"/>
      <c r="I76" s="48"/>
      <c r="J76" s="42"/>
      <c r="K76" s="17"/>
      <c r="L76" s="15"/>
      <c r="M76" s="69"/>
      <c r="N76" s="69"/>
      <c r="O76" s="86" t="e">
        <f>IF('着順入力用'!$B$5="","",VLOOKUP(C76,'着順入力用'!$B$5:$G$107,2,FALSE))</f>
        <v>#VALUE!</v>
      </c>
      <c r="P76" s="87" t="e">
        <f>IF('着順入力用'!$B$5="","",VLOOKUP(C76,'着順入力用'!$B$5:$G$107,5,FALSE))</f>
        <v>#VALUE!</v>
      </c>
      <c r="Q76" s="83" t="e">
        <f>IF('着順入力用'!$B$5="","",VLOOKUP(C76,'着順入力用'!$B$5:$G$107,6,FALSE))</f>
        <v>#VALUE!</v>
      </c>
      <c r="R76" s="86" t="e">
        <f>IF('着順入力用'!$H$5="","",VLOOKUP(C76,'着順入力用'!$H$5:$M$107,2,FALSE))</f>
        <v>#VALUE!</v>
      </c>
      <c r="S76" s="87" t="e">
        <f>IF('着順入力用'!$H$5="","",VLOOKUP(C76,'着順入力用'!$H$5:$M$107,5,FALSE))</f>
        <v>#VALUE!</v>
      </c>
      <c r="T76" s="83" t="e">
        <f>IF('着順入力用'!$H$5="","",VLOOKUP(C76,'着順入力用'!$H$5:$M$107,6,FALSE))</f>
        <v>#VALUE!</v>
      </c>
      <c r="U76" s="86" t="e">
        <f>IF('着順入力用'!$N$5="","",VLOOKUP(C76,'着順入力用'!$N$5:$S$107,2,FALSE))</f>
        <v>#VALUE!</v>
      </c>
      <c r="V76" s="87" t="e">
        <f>IF('着順入力用'!$N$5="","",VLOOKUP(C76,'着順入力用'!$N$5:$S$107,5,FALSE))</f>
        <v>#VALUE!</v>
      </c>
      <c r="W76" s="83" t="e">
        <f>IF('着順入力用'!$N$5="","",VLOOKUP(C76,'着順入力用'!$N$5:$S$107,6,FALSE))</f>
        <v>#VALUE!</v>
      </c>
      <c r="X76" s="86" t="e">
        <f>IF('着順入力用'!$T$5="","",VLOOKUP(C76,'着順入力用'!$T$5:$Y$107,2,FALSE))</f>
        <v>#VALUE!</v>
      </c>
      <c r="Y76" s="87" t="e">
        <f>IF('着順入力用'!$T$5="","",VLOOKUP(C76,'着順入力用'!$T$5:$Y$107,5,FALSE))</f>
        <v>#VALUE!</v>
      </c>
      <c r="Z76" s="83" t="e">
        <f>IF('着順入力用'!$T$5="","",VLOOKUP(C76,'着順入力用'!$T$5:$Y$107,6,FALSE))</f>
        <v>#VALUE!</v>
      </c>
      <c r="AA76" s="86" t="e">
        <f>IF('着順入力用'!$Z$5="","",VLOOKUP(C76,'着順入力用'!$Z$5:$AE$107,2,FALSE))</f>
        <v>#VALUE!</v>
      </c>
      <c r="AB76" s="87" t="e">
        <f>IF('着順入力用'!$Z$5="","",VLOOKUP(C76,'着順入力用'!$Z$5:$AE$107,5,FALSE))</f>
        <v>#VALUE!</v>
      </c>
      <c r="AC76" s="83" t="e">
        <f>IF('着順入力用'!$Z$5="","",VLOOKUP(C76,'着順入力用'!$Z$5:$AE$107,6,FALSE))</f>
        <v>#VALUE!</v>
      </c>
      <c r="AD76" s="86" t="e">
        <f>IF('着順入力用'!$AF$5="","",VLOOKUP(C76,'着順入力用'!$AF$5:$AK$107,2,FALSE))</f>
        <v>#VALUE!</v>
      </c>
      <c r="AE76" s="87" t="e">
        <f>IF('着順入力用'!$AF$5="","",VLOOKUP(C76,'着順入力用'!$AF$5:$AK$107,5,FALSE))</f>
        <v>#VALUE!</v>
      </c>
      <c r="AF76" s="83" t="e">
        <f>IF('着順入力用'!$AF$5="","",VLOOKUP(C76,'着順入力用'!$AF$5:$AK$107,6,FALSE))</f>
        <v>#VALUE!</v>
      </c>
      <c r="AG76" s="86" t="e">
        <f>IF('着順入力用'!$AL$5="","",VLOOKUP(C76,'着順入力用'!$AL$5:$AQ$107,2,FALSE))</f>
        <v>#VALUE!</v>
      </c>
      <c r="AH76" s="87" t="e">
        <f>IF('着順入力用'!$AL$5="","",VLOOKUP(C76,'着順入力用'!$AL$5:$AQ$107,5,FALSE))</f>
        <v>#VALUE!</v>
      </c>
      <c r="AI76" s="83" t="e">
        <f>IF('着順入力用'!$AL$5="","",VLOOKUP(C76,'着順入力用'!$AL$5:$AQ$107,6,FALSE))</f>
        <v>#VALUE!</v>
      </c>
      <c r="AJ76" s="86" t="e">
        <f>IF('着順入力用'!$AR$5="","",VLOOKUP(C76,'着順入力用'!$AR$5:$AW$107,2,FALSE))</f>
        <v>#VALUE!</v>
      </c>
      <c r="AK76" s="87" t="e">
        <f>IF('着順入力用'!$AR$5="","",VLOOKUP(C76,'着順入力用'!$AR$5:$AW$107,5,FALSE))</f>
        <v>#VALUE!</v>
      </c>
      <c r="AL76" s="83" t="e">
        <f>IF('着順入力用'!$AR$5="","",VLOOKUP(C76,'着順入力用'!$AR$5:$AW$107,6,FALSE))</f>
        <v>#VALUE!</v>
      </c>
      <c r="AM76" s="86" t="e">
        <f>IF('着順入力用'!$AX$5="","",VLOOKUP(C76,'着順入力用'!$AX$5:$BC$107,2,FALSE))</f>
        <v>#VALUE!</v>
      </c>
      <c r="AN76" s="87" t="e">
        <f>IF('着順入力用'!$AX$5="","",VLOOKUP(C76,'着順入力用'!$AX$5:$BC$107,5,FALSE))</f>
        <v>#VALUE!</v>
      </c>
      <c r="AO76" s="83" t="e">
        <f>IF('着順入力用'!$AX$5="","",VLOOKUP(C76,'着順入力用'!$AX$5:$BC$107,6,FALSE))</f>
        <v>#VALUE!</v>
      </c>
      <c r="AP76" s="86">
        <f>IF('着順入力用'!$BD$5="","",VLOOKUP(C76,'着順入力用'!$BD$5:$BI$107,2,FALSE))</f>
      </c>
      <c r="AQ76" s="87">
        <f>IF('着順入力用'!$BD$5="","",VLOOKUP(C76,'着順入力用'!$BD$5:$BI$107,5,FALSE))</f>
      </c>
      <c r="AR76" s="83">
        <f>IF('着順入力用'!$BD$5="","",VLOOKUP(C76,'着順入力用'!$BD$5:$BI$107,6,FALSE))</f>
      </c>
      <c r="AS76" s="84">
        <f>IF('着順入力用'!$BJ$5="","",VLOOKUP(C76,'着順入力用'!$BJ$5:$BO$107,2,FALSE))</f>
      </c>
      <c r="AT76" s="85">
        <f>IF('着順入力用'!$BJ$5="","",VLOOKUP(C76,'着順入力用'!$BJ$5:$BO$107,5,FALSE))</f>
      </c>
      <c r="AU76" s="82">
        <f>IF('着順入力用'!$BJ$5="","",VLOOKUP(C76,'着順入力用'!$BJ$5:$BO$107,6,FALSE))</f>
      </c>
      <c r="AV76" s="84">
        <f>IF('着順入力用'!$BP$5="","",VLOOKUP(C76,'着順入力用'!$BP$5:$BU$107,2,FALSE))</f>
      </c>
      <c r="AW76" s="85">
        <f>IF('着順入力用'!$BP$5="","",VLOOKUP(C76,'着順入力用'!$BP$5:$BU$107,5,FALSE))</f>
      </c>
      <c r="AX76" s="82">
        <f>IF('着順入力用'!$BP$5="","",VLOOKUP(C76,'着順入力用'!$BP$5:$BU$107,6,FALSE))</f>
      </c>
      <c r="AY76" s="14" t="e">
        <f t="shared" si="79"/>
        <v>#VALUE!</v>
      </c>
      <c r="AZ76" s="14"/>
      <c r="BA76" s="14" t="e">
        <f t="shared" si="80"/>
        <v>#VALUE!</v>
      </c>
      <c r="BB76" s="14" t="e">
        <f t="shared" si="81"/>
        <v>#VALUE!</v>
      </c>
      <c r="BC76" s="40" t="e">
        <f t="shared" si="82"/>
        <v>#VALUE!</v>
      </c>
      <c r="BD76" s="14" t="e">
        <f t="shared" si="83"/>
        <v>#VALUE!</v>
      </c>
      <c r="BE76" s="40" t="e">
        <f t="shared" si="84"/>
        <v>#VALUE!</v>
      </c>
      <c r="BF76" s="14" t="e">
        <f t="shared" si="85"/>
        <v>#VALUE!</v>
      </c>
      <c r="BG76" s="40" t="e">
        <f t="shared" si="86"/>
        <v>#VALUE!</v>
      </c>
      <c r="BH76" s="14" t="e">
        <f t="shared" si="87"/>
        <v>#VALUE!</v>
      </c>
      <c r="BI76" s="40" t="e">
        <f t="shared" si="88"/>
        <v>#VALUE!</v>
      </c>
      <c r="BJ76" s="40" t="e">
        <f>BZ76</f>
        <v>#VALUE!</v>
      </c>
      <c r="BK76" s="40"/>
      <c r="BL76" s="14"/>
      <c r="BM76" s="40" t="e">
        <f t="shared" si="89"/>
        <v>#VALUE!</v>
      </c>
      <c r="BN76" s="14" t="e">
        <f t="shared" si="90"/>
        <v>#VALUE!</v>
      </c>
      <c r="BO76" s="89"/>
      <c r="BP76" s="16" t="e">
        <f t="shared" si="91"/>
        <v>#VALUE!</v>
      </c>
      <c r="BQ76" s="18" t="e">
        <f t="shared" si="92"/>
        <v>#VALUE!</v>
      </c>
      <c r="BR76" s="37"/>
      <c r="BS76" s="14" t="e">
        <f t="shared" si="93"/>
        <v>#VALUE!</v>
      </c>
      <c r="BT76" s="18" t="e">
        <f t="shared" si="94"/>
        <v>#VALUE!</v>
      </c>
      <c r="BU76" s="14" t="e">
        <f t="shared" si="95"/>
        <v>#VALUE!</v>
      </c>
      <c r="BV76" s="18" t="e">
        <f t="shared" si="96"/>
        <v>#VALUE!</v>
      </c>
      <c r="BW76" s="14" t="e">
        <f t="shared" si="97"/>
        <v>#VALUE!</v>
      </c>
      <c r="BX76" s="18" t="e">
        <f t="shared" si="98"/>
        <v>#VALUE!</v>
      </c>
      <c r="BY76" s="14" t="e">
        <f>IF(M76=$BY$5,BA76,1000)</f>
        <v>#VALUE!</v>
      </c>
      <c r="BZ76" s="18" t="e">
        <f t="shared" si="99"/>
        <v>#VALUE!</v>
      </c>
      <c r="CA76" s="14" t="e">
        <f t="shared" si="76"/>
        <v>#VALUE!</v>
      </c>
      <c r="CB76" s="18" t="e">
        <f t="shared" si="100"/>
        <v>#VALUE!</v>
      </c>
      <c r="CC76" s="14" t="e">
        <f t="shared" si="101"/>
        <v>#VALUE!</v>
      </c>
      <c r="CD76" s="18" t="e">
        <f t="shared" si="102"/>
        <v>#VALUE!</v>
      </c>
    </row>
    <row r="77" spans="1:82" ht="18.75" customHeight="1" hidden="1">
      <c r="A77" s="72" t="e">
        <f t="shared" si="78"/>
        <v>#VALUE!</v>
      </c>
      <c r="B77" s="17">
        <v>73</v>
      </c>
      <c r="C77" s="94"/>
      <c r="D77" s="50"/>
      <c r="E77" s="50"/>
      <c r="F77" s="24"/>
      <c r="G77" s="69"/>
      <c r="H77" s="75"/>
      <c r="I77" s="47"/>
      <c r="J77" s="42"/>
      <c r="K77" s="17"/>
      <c r="L77" s="15"/>
      <c r="M77" s="69"/>
      <c r="N77" s="69"/>
      <c r="O77" s="86" t="e">
        <f>IF('着順入力用'!$B$5="","",VLOOKUP(C77,'着順入力用'!$B$5:$G$107,2,FALSE))</f>
        <v>#VALUE!</v>
      </c>
      <c r="P77" s="87" t="e">
        <f>IF('着順入力用'!$B$5="","",VLOOKUP(C77,'着順入力用'!$B$5:$G$107,5,FALSE))</f>
        <v>#VALUE!</v>
      </c>
      <c r="Q77" s="83" t="e">
        <f>IF('着順入力用'!$B$5="","",VLOOKUP(C77,'着順入力用'!$B$5:$G$107,6,FALSE))</f>
        <v>#VALUE!</v>
      </c>
      <c r="R77" s="86" t="e">
        <f>IF('着順入力用'!$H$5="","",VLOOKUP(C77,'着順入力用'!$H$5:$M$107,2,FALSE))</f>
        <v>#VALUE!</v>
      </c>
      <c r="S77" s="87" t="e">
        <f>IF('着順入力用'!$H$5="","",VLOOKUP(C77,'着順入力用'!$H$5:$M$107,5,FALSE))</f>
        <v>#VALUE!</v>
      </c>
      <c r="T77" s="83" t="e">
        <f>IF('着順入力用'!$H$5="","",VLOOKUP(C77,'着順入力用'!$H$5:$M$107,6,FALSE))</f>
        <v>#VALUE!</v>
      </c>
      <c r="U77" s="86" t="e">
        <f>IF('着順入力用'!$N$5="","",VLOOKUP(C77,'着順入力用'!$N$5:$S$107,2,FALSE))</f>
        <v>#VALUE!</v>
      </c>
      <c r="V77" s="87" t="e">
        <f>IF('着順入力用'!$N$5="","",VLOOKUP(C77,'着順入力用'!$N$5:$S$107,5,FALSE))</f>
        <v>#VALUE!</v>
      </c>
      <c r="W77" s="83" t="e">
        <f>IF('着順入力用'!$N$5="","",VLOOKUP(C77,'着順入力用'!$N$5:$S$107,6,FALSE))</f>
        <v>#VALUE!</v>
      </c>
      <c r="X77" s="86" t="e">
        <f>IF('着順入力用'!$T$5="","",VLOOKUP(C77,'着順入力用'!$T$5:$Y$107,2,FALSE))</f>
        <v>#VALUE!</v>
      </c>
      <c r="Y77" s="87" t="e">
        <f>IF('着順入力用'!$T$5="","",VLOOKUP(C77,'着順入力用'!$T$5:$Y$107,5,FALSE))</f>
        <v>#VALUE!</v>
      </c>
      <c r="Z77" s="83" t="e">
        <f>IF('着順入力用'!$T$5="","",VLOOKUP(C77,'着順入力用'!$T$5:$Y$107,6,FALSE))</f>
        <v>#VALUE!</v>
      </c>
      <c r="AA77" s="86" t="e">
        <f>IF('着順入力用'!$Z$5="","",VLOOKUP(C77,'着順入力用'!$Z$5:$AE$107,2,FALSE))</f>
        <v>#VALUE!</v>
      </c>
      <c r="AB77" s="87" t="e">
        <f>IF('着順入力用'!$Z$5="","",VLOOKUP(C77,'着順入力用'!$Z$5:$AE$107,5,FALSE))</f>
        <v>#VALUE!</v>
      </c>
      <c r="AC77" s="83" t="e">
        <f>IF('着順入力用'!$Z$5="","",VLOOKUP(C77,'着順入力用'!$Z$5:$AE$107,6,FALSE))</f>
        <v>#VALUE!</v>
      </c>
      <c r="AD77" s="86" t="e">
        <f>IF('着順入力用'!$AF$5="","",VLOOKUP(C77,'着順入力用'!$AF$5:$AK$107,2,FALSE))</f>
        <v>#VALUE!</v>
      </c>
      <c r="AE77" s="87" t="e">
        <f>IF('着順入力用'!$AF$5="","",VLOOKUP(C77,'着順入力用'!$AF$5:$AK$107,5,FALSE))</f>
        <v>#VALUE!</v>
      </c>
      <c r="AF77" s="83" t="e">
        <f>IF('着順入力用'!$AF$5="","",VLOOKUP(C77,'着順入力用'!$AF$5:$AK$107,6,FALSE))</f>
        <v>#VALUE!</v>
      </c>
      <c r="AG77" s="86" t="e">
        <f>IF('着順入力用'!$AL$5="","",VLOOKUP(C77,'着順入力用'!$AL$5:$AQ$107,2,FALSE))</f>
        <v>#VALUE!</v>
      </c>
      <c r="AH77" s="87" t="e">
        <f>IF('着順入力用'!$AL$5="","",VLOOKUP(C77,'着順入力用'!$AL$5:$AQ$107,5,FALSE))</f>
        <v>#VALUE!</v>
      </c>
      <c r="AI77" s="83" t="e">
        <f>IF('着順入力用'!$AL$5="","",VLOOKUP(C77,'着順入力用'!$AL$5:$AQ$107,6,FALSE))</f>
        <v>#VALUE!</v>
      </c>
      <c r="AJ77" s="86" t="e">
        <f>IF('着順入力用'!$AR$5="","",VLOOKUP(C77,'着順入力用'!$AR$5:$AW$107,2,FALSE))</f>
        <v>#VALUE!</v>
      </c>
      <c r="AK77" s="87" t="e">
        <f>IF('着順入力用'!$AR$5="","",VLOOKUP(C77,'着順入力用'!$AR$5:$AW$107,5,FALSE))</f>
        <v>#VALUE!</v>
      </c>
      <c r="AL77" s="83" t="e">
        <f>IF('着順入力用'!$AR$5="","",VLOOKUP(C77,'着順入力用'!$AR$5:$AW$107,6,FALSE))</f>
        <v>#VALUE!</v>
      </c>
      <c r="AM77" s="86" t="e">
        <f>IF('着順入力用'!$AX$5="","",VLOOKUP(C77,'着順入力用'!$AX$5:$BC$107,2,FALSE))</f>
        <v>#VALUE!</v>
      </c>
      <c r="AN77" s="87" t="e">
        <f>IF('着順入力用'!$AX$5="","",VLOOKUP(C77,'着順入力用'!$AX$5:$BC$107,5,FALSE))</f>
        <v>#VALUE!</v>
      </c>
      <c r="AO77" s="83" t="e">
        <f>IF('着順入力用'!$AX$5="","",VLOOKUP(C77,'着順入力用'!$AX$5:$BC$107,6,FALSE))</f>
        <v>#VALUE!</v>
      </c>
      <c r="AP77" s="86">
        <f>IF('着順入力用'!$BD$5="","",VLOOKUP(C77,'着順入力用'!$BD$5:$BI$107,2,FALSE))</f>
      </c>
      <c r="AQ77" s="87">
        <f>IF('着順入力用'!$BD$5="","",VLOOKUP(C77,'着順入力用'!$BD$5:$BI$107,5,FALSE))</f>
      </c>
      <c r="AR77" s="83">
        <f>IF('着順入力用'!$BD$5="","",VLOOKUP(C77,'着順入力用'!$BD$5:$BI$107,6,FALSE))</f>
      </c>
      <c r="AS77" s="84">
        <f>IF('着順入力用'!$BJ$5="","",VLOOKUP(C77,'着順入力用'!$BJ$5:$BO$107,2,FALSE))</f>
      </c>
      <c r="AT77" s="85">
        <f>IF('着順入力用'!$BJ$5="","",VLOOKUP(C77,'着順入力用'!$BJ$5:$BO$107,5,FALSE))</f>
      </c>
      <c r="AU77" s="82">
        <f>IF('着順入力用'!$BJ$5="","",VLOOKUP(C77,'着順入力用'!$BJ$5:$BO$107,6,FALSE))</f>
      </c>
      <c r="AV77" s="84">
        <f>IF('着順入力用'!$BP$5="","",VLOOKUP(C77,'着順入力用'!$BP$5:$BU$107,2,FALSE))</f>
      </c>
      <c r="AW77" s="85">
        <f>IF('着順入力用'!$BP$5="","",VLOOKUP(C77,'着順入力用'!$BP$5:$BU$107,5,FALSE))</f>
      </c>
      <c r="AX77" s="82">
        <f>IF('着順入力用'!$BP$5="","",VLOOKUP(C77,'着順入力用'!$BP$5:$BU$107,6,FALSE))</f>
      </c>
      <c r="AY77" s="14" t="e">
        <f t="shared" si="79"/>
        <v>#VALUE!</v>
      </c>
      <c r="AZ77" s="14"/>
      <c r="BA77" s="14" t="e">
        <f t="shared" si="80"/>
        <v>#VALUE!</v>
      </c>
      <c r="BB77" s="14" t="e">
        <f t="shared" si="81"/>
        <v>#VALUE!</v>
      </c>
      <c r="BC77" s="40" t="e">
        <f t="shared" si="82"/>
        <v>#VALUE!</v>
      </c>
      <c r="BD77" s="14" t="e">
        <f t="shared" si="83"/>
        <v>#VALUE!</v>
      </c>
      <c r="BE77" s="40" t="e">
        <f t="shared" si="84"/>
        <v>#VALUE!</v>
      </c>
      <c r="BF77" s="14" t="e">
        <f t="shared" si="85"/>
        <v>#VALUE!</v>
      </c>
      <c r="BG77" s="40" t="e">
        <f t="shared" si="86"/>
        <v>#VALUE!</v>
      </c>
      <c r="BH77" s="14" t="e">
        <f t="shared" si="87"/>
        <v>#VALUE!</v>
      </c>
      <c r="BI77" s="40" t="str">
        <f t="shared" si="88"/>
        <v> </v>
      </c>
      <c r="BJ77" s="40" t="e">
        <f>IF(BZ77&lt;($BY$4+1),CD77," ")</f>
        <v>#VALUE!</v>
      </c>
      <c r="BK77" s="40"/>
      <c r="BL77" s="14"/>
      <c r="BM77" s="40" t="e">
        <f t="shared" si="89"/>
        <v>#VALUE!</v>
      </c>
      <c r="BN77" s="14" t="e">
        <f t="shared" si="90"/>
        <v>#VALUE!</v>
      </c>
      <c r="BO77" s="89"/>
      <c r="BP77" s="16" t="e">
        <f t="shared" si="91"/>
        <v>#VALUE!</v>
      </c>
      <c r="BQ77" s="18" t="e">
        <f t="shared" si="92"/>
        <v>#VALUE!</v>
      </c>
      <c r="BR77" s="37"/>
      <c r="BS77" s="14" t="e">
        <f t="shared" si="93"/>
        <v>#VALUE!</v>
      </c>
      <c r="BT77" s="18" t="e">
        <f t="shared" si="94"/>
        <v>#VALUE!</v>
      </c>
      <c r="BU77" s="14" t="e">
        <f t="shared" si="95"/>
        <v>#VALUE!</v>
      </c>
      <c r="BV77" s="18" t="e">
        <f t="shared" si="96"/>
        <v>#VALUE!</v>
      </c>
      <c r="BW77" s="14" t="e">
        <f t="shared" si="97"/>
        <v>#VALUE!</v>
      </c>
      <c r="BX77" s="18" t="e">
        <f t="shared" si="98"/>
        <v>#VALUE!</v>
      </c>
      <c r="BY77" s="14">
        <v>1000</v>
      </c>
      <c r="BZ77" s="18" t="e">
        <f t="shared" si="99"/>
        <v>#VALUE!</v>
      </c>
      <c r="CA77" s="14" t="e">
        <f t="shared" si="76"/>
        <v>#VALUE!</v>
      </c>
      <c r="CB77" s="18" t="e">
        <f t="shared" si="100"/>
        <v>#VALUE!</v>
      </c>
      <c r="CC77" s="14" t="e">
        <f t="shared" si="101"/>
        <v>#VALUE!</v>
      </c>
      <c r="CD77" s="18" t="e">
        <f t="shared" si="102"/>
        <v>#VALUE!</v>
      </c>
    </row>
    <row r="78" spans="1:82" ht="18.75" customHeight="1" hidden="1">
      <c r="A78" s="72" t="e">
        <f t="shared" si="78"/>
        <v>#VALUE!</v>
      </c>
      <c r="B78" s="17">
        <v>74</v>
      </c>
      <c r="C78" s="94"/>
      <c r="D78" s="50"/>
      <c r="E78" s="50"/>
      <c r="F78" s="24"/>
      <c r="G78" s="69"/>
      <c r="H78" s="75"/>
      <c r="I78" s="47"/>
      <c r="J78" s="42"/>
      <c r="K78" s="17"/>
      <c r="L78" s="15"/>
      <c r="M78" s="69"/>
      <c r="N78" s="69"/>
      <c r="O78" s="86" t="e">
        <f>IF('着順入力用'!$B$5="","",VLOOKUP(C78,'着順入力用'!$B$5:$G$107,2,FALSE))</f>
        <v>#VALUE!</v>
      </c>
      <c r="P78" s="87" t="e">
        <f>IF('着順入力用'!$B$5="","",VLOOKUP(C78,'着順入力用'!$B$5:$G$107,5,FALSE))</f>
        <v>#VALUE!</v>
      </c>
      <c r="Q78" s="83" t="e">
        <f>IF('着順入力用'!$B$5="","",VLOOKUP(C78,'着順入力用'!$B$5:$G$107,6,FALSE))</f>
        <v>#VALUE!</v>
      </c>
      <c r="R78" s="86" t="e">
        <f>IF('着順入力用'!$H$5="","",VLOOKUP(C78,'着順入力用'!$H$5:$M$107,2,FALSE))</f>
        <v>#VALUE!</v>
      </c>
      <c r="S78" s="87" t="e">
        <f>IF('着順入力用'!$H$5="","",VLOOKUP(C78,'着順入力用'!$H$5:$M$107,5,FALSE))</f>
        <v>#VALUE!</v>
      </c>
      <c r="T78" s="83" t="e">
        <f>IF('着順入力用'!$H$5="","",VLOOKUP(C78,'着順入力用'!$H$5:$M$107,6,FALSE))</f>
        <v>#VALUE!</v>
      </c>
      <c r="U78" s="86" t="e">
        <f>IF('着順入力用'!$N$5="","",VLOOKUP(C78,'着順入力用'!$N$5:$S$107,2,FALSE))</f>
        <v>#VALUE!</v>
      </c>
      <c r="V78" s="87" t="e">
        <f>IF('着順入力用'!$N$5="","",VLOOKUP(C78,'着順入力用'!$N$5:$S$107,5,FALSE))</f>
        <v>#VALUE!</v>
      </c>
      <c r="W78" s="83" t="e">
        <f>IF('着順入力用'!$N$5="","",VLOOKUP(C78,'着順入力用'!$N$5:$S$107,6,FALSE))</f>
        <v>#VALUE!</v>
      </c>
      <c r="X78" s="86" t="e">
        <f>IF('着順入力用'!$T$5="","",VLOOKUP(C78,'着順入力用'!$T$5:$Y$107,2,FALSE))</f>
        <v>#VALUE!</v>
      </c>
      <c r="Y78" s="87" t="e">
        <f>IF('着順入力用'!$T$5="","",VLOOKUP(C78,'着順入力用'!$T$5:$Y$107,5,FALSE))</f>
        <v>#VALUE!</v>
      </c>
      <c r="Z78" s="83" t="e">
        <f>IF('着順入力用'!$T$5="","",VLOOKUP(C78,'着順入力用'!$T$5:$Y$107,6,FALSE))</f>
        <v>#VALUE!</v>
      </c>
      <c r="AA78" s="86" t="e">
        <f>IF('着順入力用'!$Z$5="","",VLOOKUP(C78,'着順入力用'!$Z$5:$AE$107,2,FALSE))</f>
        <v>#VALUE!</v>
      </c>
      <c r="AB78" s="87" t="e">
        <f>IF('着順入力用'!$Z$5="","",VLOOKUP(C78,'着順入力用'!$Z$5:$AE$107,5,FALSE))</f>
        <v>#VALUE!</v>
      </c>
      <c r="AC78" s="83" t="e">
        <f>IF('着順入力用'!$Z$5="","",VLOOKUP(C78,'着順入力用'!$Z$5:$AE$107,6,FALSE))</f>
        <v>#VALUE!</v>
      </c>
      <c r="AD78" s="86" t="e">
        <f>IF('着順入力用'!$AF$5="","",VLOOKUP(C78,'着順入力用'!$AF$5:$AK$107,2,FALSE))</f>
        <v>#VALUE!</v>
      </c>
      <c r="AE78" s="87" t="e">
        <f>IF('着順入力用'!$AF$5="","",VLOOKUP(C78,'着順入力用'!$AF$5:$AK$107,5,FALSE))</f>
        <v>#VALUE!</v>
      </c>
      <c r="AF78" s="83" t="e">
        <f>IF('着順入力用'!$AF$5="","",VLOOKUP(C78,'着順入力用'!$AF$5:$AK$107,6,FALSE))</f>
        <v>#VALUE!</v>
      </c>
      <c r="AG78" s="86" t="e">
        <f>IF('着順入力用'!$AL$5="","",VLOOKUP(C78,'着順入力用'!$AL$5:$AQ$107,2,FALSE))</f>
        <v>#VALUE!</v>
      </c>
      <c r="AH78" s="87" t="e">
        <f>IF('着順入力用'!$AL$5="","",VLOOKUP(C78,'着順入力用'!$AL$5:$AQ$107,5,FALSE))</f>
        <v>#VALUE!</v>
      </c>
      <c r="AI78" s="83" t="e">
        <f>IF('着順入力用'!$AL$5="","",VLOOKUP(C78,'着順入力用'!$AL$5:$AQ$107,6,FALSE))</f>
        <v>#VALUE!</v>
      </c>
      <c r="AJ78" s="86" t="e">
        <f>IF('着順入力用'!$AR$5="","",VLOOKUP(C78,'着順入力用'!$AR$5:$AW$107,2,FALSE))</f>
        <v>#VALUE!</v>
      </c>
      <c r="AK78" s="87" t="e">
        <f>IF('着順入力用'!$AR$5="","",VLOOKUP(C78,'着順入力用'!$AR$5:$AW$107,5,FALSE))</f>
        <v>#VALUE!</v>
      </c>
      <c r="AL78" s="83" t="e">
        <f>IF('着順入力用'!$AR$5="","",VLOOKUP(C78,'着順入力用'!$AR$5:$AW$107,6,FALSE))</f>
        <v>#VALUE!</v>
      </c>
      <c r="AM78" s="86" t="e">
        <f>IF('着順入力用'!$AX$5="","",VLOOKUP(C78,'着順入力用'!$AX$5:$BC$107,2,FALSE))</f>
        <v>#VALUE!</v>
      </c>
      <c r="AN78" s="87" t="e">
        <f>IF('着順入力用'!$AX$5="","",VLOOKUP(C78,'着順入力用'!$AX$5:$BC$107,5,FALSE))</f>
        <v>#VALUE!</v>
      </c>
      <c r="AO78" s="83" t="e">
        <f>IF('着順入力用'!$AX$5="","",VLOOKUP(C78,'着順入力用'!$AX$5:$BC$107,6,FALSE))</f>
        <v>#VALUE!</v>
      </c>
      <c r="AP78" s="86">
        <f>IF('着順入力用'!$BD$5="","",VLOOKUP(C78,'着順入力用'!$BD$5:$BI$107,2,FALSE))</f>
      </c>
      <c r="AQ78" s="87">
        <f>IF('着順入力用'!$BD$5="","",VLOOKUP(C78,'着順入力用'!$BD$5:$BI$107,5,FALSE))</f>
      </c>
      <c r="AR78" s="83">
        <f>IF('着順入力用'!$BD$5="","",VLOOKUP(C78,'着順入力用'!$BD$5:$BI$107,6,FALSE))</f>
      </c>
      <c r="AS78" s="84">
        <f>IF('着順入力用'!$BJ$5="","",VLOOKUP(C78,'着順入力用'!$BJ$5:$BO$107,2,FALSE))</f>
      </c>
      <c r="AT78" s="85">
        <f>IF('着順入力用'!$BJ$5="","",VLOOKUP(C78,'着順入力用'!$BJ$5:$BO$107,5,FALSE))</f>
      </c>
      <c r="AU78" s="82">
        <f>IF('着順入力用'!$BJ$5="","",VLOOKUP(C78,'着順入力用'!$BJ$5:$BO$107,6,FALSE))</f>
      </c>
      <c r="AV78" s="84">
        <f>IF('着順入力用'!$BP$5="","",VLOOKUP(C78,'着順入力用'!$BP$5:$BU$107,2,FALSE))</f>
      </c>
      <c r="AW78" s="85">
        <f>IF('着順入力用'!$BP$5="","",VLOOKUP(C78,'着順入力用'!$BP$5:$BU$107,5,FALSE))</f>
      </c>
      <c r="AX78" s="82">
        <f>IF('着順入力用'!$BP$5="","",VLOOKUP(C78,'着順入力用'!$BP$5:$BU$107,6,FALSE))</f>
      </c>
      <c r="AY78" s="14" t="e">
        <f t="shared" si="79"/>
        <v>#VALUE!</v>
      </c>
      <c r="AZ78" s="14"/>
      <c r="BA78" s="14" t="e">
        <f t="shared" si="80"/>
        <v>#VALUE!</v>
      </c>
      <c r="BB78" s="14" t="e">
        <f t="shared" si="81"/>
        <v>#VALUE!</v>
      </c>
      <c r="BC78" s="40" t="e">
        <f t="shared" si="82"/>
        <v>#VALUE!</v>
      </c>
      <c r="BD78" s="14" t="e">
        <f t="shared" si="83"/>
        <v>#VALUE!</v>
      </c>
      <c r="BE78" s="40" t="e">
        <f t="shared" si="84"/>
        <v>#VALUE!</v>
      </c>
      <c r="BF78" s="14" t="e">
        <f t="shared" si="85"/>
        <v>#VALUE!</v>
      </c>
      <c r="BG78" s="40" t="e">
        <f t="shared" si="86"/>
        <v>#VALUE!</v>
      </c>
      <c r="BH78" s="14" t="e">
        <f t="shared" si="87"/>
        <v>#VALUE!</v>
      </c>
      <c r="BI78" s="40" t="e">
        <f t="shared" si="88"/>
        <v>#VALUE!</v>
      </c>
      <c r="BJ78" s="40" t="e">
        <f>BZ78</f>
        <v>#VALUE!</v>
      </c>
      <c r="BK78" s="40"/>
      <c r="BL78" s="14"/>
      <c r="BM78" s="40" t="e">
        <f t="shared" si="89"/>
        <v>#VALUE!</v>
      </c>
      <c r="BN78" s="14" t="e">
        <f t="shared" si="90"/>
        <v>#VALUE!</v>
      </c>
      <c r="BO78" s="89"/>
      <c r="BP78" s="16" t="e">
        <f t="shared" si="91"/>
        <v>#VALUE!</v>
      </c>
      <c r="BQ78" s="18" t="e">
        <f t="shared" si="92"/>
        <v>#VALUE!</v>
      </c>
      <c r="BR78" s="37"/>
      <c r="BS78" s="14" t="e">
        <f t="shared" si="93"/>
        <v>#VALUE!</v>
      </c>
      <c r="BT78" s="18" t="e">
        <f t="shared" si="94"/>
        <v>#VALUE!</v>
      </c>
      <c r="BU78" s="14" t="e">
        <f t="shared" si="95"/>
        <v>#VALUE!</v>
      </c>
      <c r="BV78" s="18" t="e">
        <f t="shared" si="96"/>
        <v>#VALUE!</v>
      </c>
      <c r="BW78" s="14" t="e">
        <f t="shared" si="97"/>
        <v>#VALUE!</v>
      </c>
      <c r="BX78" s="18" t="e">
        <f t="shared" si="98"/>
        <v>#VALUE!</v>
      </c>
      <c r="BY78" s="14" t="e">
        <f>IF(M78=$BY$5,BA78,1000)</f>
        <v>#VALUE!</v>
      </c>
      <c r="BZ78" s="18" t="e">
        <f t="shared" si="99"/>
        <v>#VALUE!</v>
      </c>
      <c r="CA78" s="14" t="e">
        <f t="shared" si="76"/>
        <v>#VALUE!</v>
      </c>
      <c r="CB78" s="18" t="e">
        <f t="shared" si="100"/>
        <v>#VALUE!</v>
      </c>
      <c r="CC78" s="14" t="e">
        <f t="shared" si="101"/>
        <v>#VALUE!</v>
      </c>
      <c r="CD78" s="18" t="e">
        <f t="shared" si="102"/>
        <v>#VALUE!</v>
      </c>
    </row>
    <row r="79" spans="1:82" ht="18.75" customHeight="1" hidden="1">
      <c r="A79" s="72" t="e">
        <f t="shared" si="78"/>
        <v>#VALUE!</v>
      </c>
      <c r="B79" s="17">
        <v>75</v>
      </c>
      <c r="C79" s="94"/>
      <c r="D79" s="50"/>
      <c r="E79" s="50"/>
      <c r="F79" s="73"/>
      <c r="G79" s="68"/>
      <c r="H79" s="74"/>
      <c r="I79" s="48"/>
      <c r="J79" s="42"/>
      <c r="K79" s="17"/>
      <c r="L79" s="15"/>
      <c r="M79" s="69"/>
      <c r="N79" s="69"/>
      <c r="O79" s="86" t="e">
        <f>IF('着順入力用'!$B$5="","",VLOOKUP(C79,'着順入力用'!$B$5:$G$107,2,FALSE))</f>
        <v>#VALUE!</v>
      </c>
      <c r="P79" s="87" t="e">
        <f>IF('着順入力用'!$B$5="","",VLOOKUP(C79,'着順入力用'!$B$5:$G$107,5,FALSE))</f>
        <v>#VALUE!</v>
      </c>
      <c r="Q79" s="83" t="e">
        <f>IF('着順入力用'!$B$5="","",VLOOKUP(C79,'着順入力用'!$B$5:$G$107,6,FALSE))</f>
        <v>#VALUE!</v>
      </c>
      <c r="R79" s="86" t="e">
        <f>IF('着順入力用'!$H$5="","",VLOOKUP(C79,'着順入力用'!$H$5:$M$107,2,FALSE))</f>
        <v>#VALUE!</v>
      </c>
      <c r="S79" s="87" t="e">
        <f>IF('着順入力用'!$H$5="","",VLOOKUP(C79,'着順入力用'!$H$5:$M$107,5,FALSE))</f>
        <v>#VALUE!</v>
      </c>
      <c r="T79" s="83" t="e">
        <f>IF('着順入力用'!$H$5="","",VLOOKUP(C79,'着順入力用'!$H$5:$M$107,6,FALSE))</f>
        <v>#VALUE!</v>
      </c>
      <c r="U79" s="86" t="e">
        <f>IF('着順入力用'!$N$5="","",VLOOKUP(C79,'着順入力用'!$N$5:$S$107,2,FALSE))</f>
        <v>#VALUE!</v>
      </c>
      <c r="V79" s="87" t="e">
        <f>IF('着順入力用'!$N$5="","",VLOOKUP(C79,'着順入力用'!$N$5:$S$107,5,FALSE))</f>
        <v>#VALUE!</v>
      </c>
      <c r="W79" s="83" t="e">
        <f>IF('着順入力用'!$N$5="","",VLOOKUP(C79,'着順入力用'!$N$5:$S$107,6,FALSE))</f>
        <v>#VALUE!</v>
      </c>
      <c r="X79" s="86" t="e">
        <f>IF('着順入力用'!$T$5="","",VLOOKUP(C79,'着順入力用'!$T$5:$Y$107,2,FALSE))</f>
        <v>#VALUE!</v>
      </c>
      <c r="Y79" s="87" t="e">
        <f>IF('着順入力用'!$T$5="","",VLOOKUP(C79,'着順入力用'!$T$5:$Y$107,5,FALSE))</f>
        <v>#VALUE!</v>
      </c>
      <c r="Z79" s="83" t="e">
        <f>IF('着順入力用'!$T$5="","",VLOOKUP(C79,'着順入力用'!$T$5:$Y$107,6,FALSE))</f>
        <v>#VALUE!</v>
      </c>
      <c r="AA79" s="86" t="e">
        <f>IF('着順入力用'!$Z$5="","",VLOOKUP(C79,'着順入力用'!$Z$5:$AE$107,2,FALSE))</f>
        <v>#VALUE!</v>
      </c>
      <c r="AB79" s="87" t="e">
        <f>IF('着順入力用'!$Z$5="","",VLOOKUP(C79,'着順入力用'!$Z$5:$AE$107,5,FALSE))</f>
        <v>#VALUE!</v>
      </c>
      <c r="AC79" s="83" t="e">
        <f>IF('着順入力用'!$Z$5="","",VLOOKUP(C79,'着順入力用'!$Z$5:$AE$107,6,FALSE))</f>
        <v>#VALUE!</v>
      </c>
      <c r="AD79" s="86" t="e">
        <f>IF('着順入力用'!$AF$5="","",VLOOKUP(C79,'着順入力用'!$AF$5:$AK$107,2,FALSE))</f>
        <v>#VALUE!</v>
      </c>
      <c r="AE79" s="87" t="e">
        <f>IF('着順入力用'!$AF$5="","",VLOOKUP(C79,'着順入力用'!$AF$5:$AK$107,5,FALSE))</f>
        <v>#VALUE!</v>
      </c>
      <c r="AF79" s="83" t="e">
        <f>IF('着順入力用'!$AF$5="","",VLOOKUP(C79,'着順入力用'!$AF$5:$AK$107,6,FALSE))</f>
        <v>#VALUE!</v>
      </c>
      <c r="AG79" s="86" t="e">
        <f>IF('着順入力用'!$AL$5="","",VLOOKUP(C79,'着順入力用'!$AL$5:$AQ$107,2,FALSE))</f>
        <v>#VALUE!</v>
      </c>
      <c r="AH79" s="87" t="e">
        <f>IF('着順入力用'!$AL$5="","",VLOOKUP(C79,'着順入力用'!$AL$5:$AQ$107,5,FALSE))</f>
        <v>#VALUE!</v>
      </c>
      <c r="AI79" s="83" t="e">
        <f>IF('着順入力用'!$AL$5="","",VLOOKUP(C79,'着順入力用'!$AL$5:$AQ$107,6,FALSE))</f>
        <v>#VALUE!</v>
      </c>
      <c r="AJ79" s="86" t="e">
        <f>IF('着順入力用'!$AR$5="","",VLOOKUP(C79,'着順入力用'!$AR$5:$AW$107,2,FALSE))</f>
        <v>#VALUE!</v>
      </c>
      <c r="AK79" s="87" t="e">
        <f>IF('着順入力用'!$AR$5="","",VLOOKUP(C79,'着順入力用'!$AR$5:$AW$107,5,FALSE))</f>
        <v>#VALUE!</v>
      </c>
      <c r="AL79" s="83" t="e">
        <f>IF('着順入力用'!$AR$5="","",VLOOKUP(C79,'着順入力用'!$AR$5:$AW$107,6,FALSE))</f>
        <v>#VALUE!</v>
      </c>
      <c r="AM79" s="86" t="e">
        <f>IF('着順入力用'!$AX$5="","",VLOOKUP(C79,'着順入力用'!$AX$5:$BC$107,2,FALSE))</f>
        <v>#VALUE!</v>
      </c>
      <c r="AN79" s="87" t="e">
        <f>IF('着順入力用'!$AX$5="","",VLOOKUP(C79,'着順入力用'!$AX$5:$BC$107,5,FALSE))</f>
        <v>#VALUE!</v>
      </c>
      <c r="AO79" s="83" t="e">
        <f>IF('着順入力用'!$AX$5="","",VLOOKUP(C79,'着順入力用'!$AX$5:$BC$107,6,FALSE))</f>
        <v>#VALUE!</v>
      </c>
      <c r="AP79" s="86">
        <f>IF('着順入力用'!$BD$5="","",VLOOKUP(C79,'着順入力用'!$BD$5:$BI$107,2,FALSE))</f>
      </c>
      <c r="AQ79" s="87">
        <f>IF('着順入力用'!$BD$5="","",VLOOKUP(C79,'着順入力用'!$BD$5:$BI$107,5,FALSE))</f>
      </c>
      <c r="AR79" s="83">
        <f>IF('着順入力用'!$BD$5="","",VLOOKUP(C79,'着順入力用'!$BD$5:$BI$107,6,FALSE))</f>
      </c>
      <c r="AS79" s="84">
        <f>IF('着順入力用'!$BJ$5="","",VLOOKUP(C79,'着順入力用'!$BJ$5:$BO$107,2,FALSE))</f>
      </c>
      <c r="AT79" s="85">
        <f>IF('着順入力用'!$BJ$5="","",VLOOKUP(C79,'着順入力用'!$BJ$5:$BO$107,5,FALSE))</f>
      </c>
      <c r="AU79" s="82">
        <f>IF('着順入力用'!$BJ$5="","",VLOOKUP(C79,'着順入力用'!$BJ$5:$BO$107,6,FALSE))</f>
      </c>
      <c r="AV79" s="84">
        <f>IF('着順入力用'!$BP$5="","",VLOOKUP(C79,'着順入力用'!$BP$5:$BU$107,2,FALSE))</f>
      </c>
      <c r="AW79" s="85">
        <f>IF('着順入力用'!$BP$5="","",VLOOKUP(C79,'着順入力用'!$BP$5:$BU$107,5,FALSE))</f>
      </c>
      <c r="AX79" s="82">
        <f>IF('着順入力用'!$BP$5="","",VLOOKUP(C79,'着順入力用'!$BP$5:$BU$107,6,FALSE))</f>
      </c>
      <c r="AY79" s="14" t="e">
        <f t="shared" si="79"/>
        <v>#VALUE!</v>
      </c>
      <c r="AZ79" s="14"/>
      <c r="BA79" s="14" t="e">
        <f t="shared" si="80"/>
        <v>#VALUE!</v>
      </c>
      <c r="BB79" s="14" t="e">
        <f t="shared" si="81"/>
        <v>#VALUE!</v>
      </c>
      <c r="BC79" s="40" t="e">
        <f t="shared" si="82"/>
        <v>#VALUE!</v>
      </c>
      <c r="BD79" s="14" t="e">
        <f t="shared" si="83"/>
        <v>#VALUE!</v>
      </c>
      <c r="BE79" s="40" t="e">
        <f t="shared" si="84"/>
        <v>#VALUE!</v>
      </c>
      <c r="BF79" s="14" t="e">
        <f t="shared" si="85"/>
        <v>#VALUE!</v>
      </c>
      <c r="BG79" s="40" t="e">
        <f t="shared" si="86"/>
        <v>#VALUE!</v>
      </c>
      <c r="BH79" s="14" t="e">
        <f t="shared" si="87"/>
        <v>#VALUE!</v>
      </c>
      <c r="BI79" s="40" t="e">
        <f t="shared" si="88"/>
        <v>#VALUE!</v>
      </c>
      <c r="BJ79" s="40" t="e">
        <f>BZ79</f>
        <v>#VALUE!</v>
      </c>
      <c r="BK79" s="40"/>
      <c r="BL79" s="14"/>
      <c r="BM79" s="40" t="e">
        <f t="shared" si="89"/>
        <v>#VALUE!</v>
      </c>
      <c r="BN79" s="14" t="e">
        <f t="shared" si="90"/>
        <v>#VALUE!</v>
      </c>
      <c r="BO79" s="89"/>
      <c r="BP79" s="16" t="e">
        <f t="shared" si="91"/>
        <v>#VALUE!</v>
      </c>
      <c r="BQ79" s="18" t="e">
        <f t="shared" si="92"/>
        <v>#VALUE!</v>
      </c>
      <c r="BR79" s="37"/>
      <c r="BS79" s="14" t="e">
        <f t="shared" si="93"/>
        <v>#VALUE!</v>
      </c>
      <c r="BT79" s="18" t="e">
        <f t="shared" si="94"/>
        <v>#VALUE!</v>
      </c>
      <c r="BU79" s="14" t="e">
        <f t="shared" si="95"/>
        <v>#VALUE!</v>
      </c>
      <c r="BV79" s="18" t="e">
        <f t="shared" si="96"/>
        <v>#VALUE!</v>
      </c>
      <c r="BW79" s="14" t="e">
        <f t="shared" si="97"/>
        <v>#VALUE!</v>
      </c>
      <c r="BX79" s="18" t="e">
        <f t="shared" si="98"/>
        <v>#VALUE!</v>
      </c>
      <c r="BY79" s="14" t="e">
        <f>IF(M79=$BY$5,BA79,1000)</f>
        <v>#VALUE!</v>
      </c>
      <c r="BZ79" s="18" t="e">
        <f t="shared" si="99"/>
        <v>#VALUE!</v>
      </c>
      <c r="CA79" s="14" t="e">
        <f t="shared" si="76"/>
        <v>#VALUE!</v>
      </c>
      <c r="CB79" s="18" t="e">
        <f t="shared" si="100"/>
        <v>#VALUE!</v>
      </c>
      <c r="CC79" s="14" t="e">
        <f t="shared" si="101"/>
        <v>#VALUE!</v>
      </c>
      <c r="CD79" s="18" t="e">
        <f t="shared" si="102"/>
        <v>#VALUE!</v>
      </c>
    </row>
    <row r="80" spans="1:82" ht="18.75" customHeight="1" hidden="1">
      <c r="A80" s="72" t="e">
        <f t="shared" si="78"/>
        <v>#VALUE!</v>
      </c>
      <c r="B80" s="17">
        <v>76</v>
      </c>
      <c r="C80" s="94"/>
      <c r="D80" s="50"/>
      <c r="E80" s="50"/>
      <c r="F80" s="24"/>
      <c r="G80" s="69"/>
      <c r="H80" s="75"/>
      <c r="I80" s="48"/>
      <c r="J80" s="42"/>
      <c r="K80" s="17"/>
      <c r="L80" s="15"/>
      <c r="M80" s="69"/>
      <c r="N80" s="69"/>
      <c r="O80" s="86" t="e">
        <f>IF('着順入力用'!$B$5="","",VLOOKUP(C80,'着順入力用'!$B$5:$G$107,2,FALSE))</f>
        <v>#VALUE!</v>
      </c>
      <c r="P80" s="87" t="e">
        <f>IF('着順入力用'!$B$5="","",VLOOKUP(C80,'着順入力用'!$B$5:$G$107,5,FALSE))</f>
        <v>#VALUE!</v>
      </c>
      <c r="Q80" s="83" t="e">
        <f>IF('着順入力用'!$B$5="","",VLOOKUP(C80,'着順入力用'!$B$5:$G$107,6,FALSE))</f>
        <v>#VALUE!</v>
      </c>
      <c r="R80" s="86" t="e">
        <f>IF('着順入力用'!$H$5="","",VLOOKUP(C80,'着順入力用'!$H$5:$M$107,2,FALSE))</f>
        <v>#VALUE!</v>
      </c>
      <c r="S80" s="87" t="e">
        <f>IF('着順入力用'!$H$5="","",VLOOKUP(C80,'着順入力用'!$H$5:$M$107,5,FALSE))</f>
        <v>#VALUE!</v>
      </c>
      <c r="T80" s="83" t="e">
        <f>IF('着順入力用'!$H$5="","",VLOOKUP(C80,'着順入力用'!$H$5:$M$107,6,FALSE))</f>
        <v>#VALUE!</v>
      </c>
      <c r="U80" s="86" t="e">
        <f>IF('着順入力用'!$N$5="","",VLOOKUP(C80,'着順入力用'!$N$5:$S$107,2,FALSE))</f>
        <v>#VALUE!</v>
      </c>
      <c r="V80" s="87" t="e">
        <f>IF('着順入力用'!$N$5="","",VLOOKUP(C80,'着順入力用'!$N$5:$S$107,5,FALSE))</f>
        <v>#VALUE!</v>
      </c>
      <c r="W80" s="83" t="e">
        <f>IF('着順入力用'!$N$5="","",VLOOKUP(C80,'着順入力用'!$N$5:$S$107,6,FALSE))</f>
        <v>#VALUE!</v>
      </c>
      <c r="X80" s="86" t="e">
        <f>IF('着順入力用'!$T$5="","",VLOOKUP(C80,'着順入力用'!$T$5:$Y$107,2,FALSE))</f>
        <v>#VALUE!</v>
      </c>
      <c r="Y80" s="87" t="e">
        <f>IF('着順入力用'!$T$5="","",VLOOKUP(C80,'着順入力用'!$T$5:$Y$107,5,FALSE))</f>
        <v>#VALUE!</v>
      </c>
      <c r="Z80" s="83" t="e">
        <f>IF('着順入力用'!$T$5="","",VLOOKUP(C80,'着順入力用'!$T$5:$Y$107,6,FALSE))</f>
        <v>#VALUE!</v>
      </c>
      <c r="AA80" s="86" t="e">
        <f>IF('着順入力用'!$Z$5="","",VLOOKUP(C80,'着順入力用'!$Z$5:$AE$107,2,FALSE))</f>
        <v>#VALUE!</v>
      </c>
      <c r="AB80" s="87" t="e">
        <f>IF('着順入力用'!$Z$5="","",VLOOKUP(C80,'着順入力用'!$Z$5:$AE$107,5,FALSE))</f>
        <v>#VALUE!</v>
      </c>
      <c r="AC80" s="83" t="e">
        <f>IF('着順入力用'!$Z$5="","",VLOOKUP(C80,'着順入力用'!$Z$5:$AE$107,6,FALSE))</f>
        <v>#VALUE!</v>
      </c>
      <c r="AD80" s="86" t="e">
        <f>IF('着順入力用'!$AF$5="","",VLOOKUP(C80,'着順入力用'!$AF$5:$AK$107,2,FALSE))</f>
        <v>#VALUE!</v>
      </c>
      <c r="AE80" s="87" t="e">
        <f>IF('着順入力用'!$AF$5="","",VLOOKUP(C80,'着順入力用'!$AF$5:$AK$107,5,FALSE))</f>
        <v>#VALUE!</v>
      </c>
      <c r="AF80" s="83" t="e">
        <f>IF('着順入力用'!$AF$5="","",VLOOKUP(C80,'着順入力用'!$AF$5:$AK$107,6,FALSE))</f>
        <v>#VALUE!</v>
      </c>
      <c r="AG80" s="86" t="e">
        <f>IF('着順入力用'!$AL$5="","",VLOOKUP(C80,'着順入力用'!$AL$5:$AQ$107,2,FALSE))</f>
        <v>#VALUE!</v>
      </c>
      <c r="AH80" s="87" t="e">
        <f>IF('着順入力用'!$AL$5="","",VLOOKUP(C80,'着順入力用'!$AL$5:$AQ$107,5,FALSE))</f>
        <v>#VALUE!</v>
      </c>
      <c r="AI80" s="83" t="e">
        <f>IF('着順入力用'!$AL$5="","",VLOOKUP(C80,'着順入力用'!$AL$5:$AQ$107,6,FALSE))</f>
        <v>#VALUE!</v>
      </c>
      <c r="AJ80" s="86" t="e">
        <f>IF('着順入力用'!$AR$5="","",VLOOKUP(C80,'着順入力用'!$AR$5:$AW$107,2,FALSE))</f>
        <v>#VALUE!</v>
      </c>
      <c r="AK80" s="87" t="e">
        <f>IF('着順入力用'!$AR$5="","",VLOOKUP(C80,'着順入力用'!$AR$5:$AW$107,5,FALSE))</f>
        <v>#VALUE!</v>
      </c>
      <c r="AL80" s="83" t="e">
        <f>IF('着順入力用'!$AR$5="","",VLOOKUP(C80,'着順入力用'!$AR$5:$AW$107,6,FALSE))</f>
        <v>#VALUE!</v>
      </c>
      <c r="AM80" s="86" t="e">
        <f>IF('着順入力用'!$AX$5="","",VLOOKUP(C80,'着順入力用'!$AX$5:$BC$107,2,FALSE))</f>
        <v>#VALUE!</v>
      </c>
      <c r="AN80" s="87" t="e">
        <f>IF('着順入力用'!$AX$5="","",VLOOKUP(C80,'着順入力用'!$AX$5:$BC$107,5,FALSE))</f>
        <v>#VALUE!</v>
      </c>
      <c r="AO80" s="83" t="e">
        <f>IF('着順入力用'!$AX$5="","",VLOOKUP(C80,'着順入力用'!$AX$5:$BC$107,6,FALSE))</f>
        <v>#VALUE!</v>
      </c>
      <c r="AP80" s="86">
        <f>IF('着順入力用'!$BD$5="","",VLOOKUP(C80,'着順入力用'!$BD$5:$BI$107,2,FALSE))</f>
      </c>
      <c r="AQ80" s="87">
        <f>IF('着順入力用'!$BD$5="","",VLOOKUP(C80,'着順入力用'!$BD$5:$BI$107,5,FALSE))</f>
      </c>
      <c r="AR80" s="83">
        <f>IF('着順入力用'!$BD$5="","",VLOOKUP(C80,'着順入力用'!$BD$5:$BI$107,6,FALSE))</f>
      </c>
      <c r="AS80" s="84">
        <f>IF('着順入力用'!$BJ$5="","",VLOOKUP(C80,'着順入力用'!$BJ$5:$BO$107,2,FALSE))</f>
      </c>
      <c r="AT80" s="85">
        <f>IF('着順入力用'!$BJ$5="","",VLOOKUP(C80,'着順入力用'!$BJ$5:$BO$107,5,FALSE))</f>
      </c>
      <c r="AU80" s="82">
        <f>IF('着順入力用'!$BJ$5="","",VLOOKUP(C80,'着順入力用'!$BJ$5:$BO$107,6,FALSE))</f>
      </c>
      <c r="AV80" s="84">
        <f>IF('着順入力用'!$BP$5="","",VLOOKUP(C80,'着順入力用'!$BP$5:$BU$107,2,FALSE))</f>
      </c>
      <c r="AW80" s="85">
        <f>IF('着順入力用'!$BP$5="","",VLOOKUP(C80,'着順入力用'!$BP$5:$BU$107,5,FALSE))</f>
      </c>
      <c r="AX80" s="82">
        <f>IF('着順入力用'!$BP$5="","",VLOOKUP(C80,'着順入力用'!$BP$5:$BU$107,6,FALSE))</f>
      </c>
      <c r="AY80" s="14" t="e">
        <f t="shared" si="79"/>
        <v>#VALUE!</v>
      </c>
      <c r="AZ80" s="14"/>
      <c r="BA80" s="14" t="e">
        <f t="shared" si="80"/>
        <v>#VALUE!</v>
      </c>
      <c r="BB80" s="14" t="e">
        <f t="shared" si="81"/>
        <v>#VALUE!</v>
      </c>
      <c r="BC80" s="40" t="e">
        <f t="shared" si="82"/>
        <v>#VALUE!</v>
      </c>
      <c r="BD80" s="14" t="e">
        <f t="shared" si="83"/>
        <v>#VALUE!</v>
      </c>
      <c r="BE80" s="40" t="e">
        <f t="shared" si="84"/>
        <v>#VALUE!</v>
      </c>
      <c r="BF80" s="14" t="e">
        <f t="shared" si="85"/>
        <v>#VALUE!</v>
      </c>
      <c r="BG80" s="40" t="e">
        <f t="shared" si="86"/>
        <v>#VALUE!</v>
      </c>
      <c r="BH80" s="14" t="e">
        <f t="shared" si="87"/>
        <v>#VALUE!</v>
      </c>
      <c r="BI80" s="40" t="str">
        <f t="shared" si="88"/>
        <v> </v>
      </c>
      <c r="BJ80" s="40" t="e">
        <f>IF(BZ80&lt;($BY$4+1),CD80," ")</f>
        <v>#VALUE!</v>
      </c>
      <c r="BK80" s="40"/>
      <c r="BL80" s="14"/>
      <c r="BM80" s="40" t="e">
        <f t="shared" si="89"/>
        <v>#VALUE!</v>
      </c>
      <c r="BN80" s="14" t="e">
        <f t="shared" si="90"/>
        <v>#VALUE!</v>
      </c>
      <c r="BO80" s="89"/>
      <c r="BP80" s="16" t="e">
        <f t="shared" si="91"/>
        <v>#VALUE!</v>
      </c>
      <c r="BQ80" s="18" t="e">
        <f t="shared" si="92"/>
        <v>#VALUE!</v>
      </c>
      <c r="BR80" s="37"/>
      <c r="BS80" s="14" t="e">
        <f t="shared" si="93"/>
        <v>#VALUE!</v>
      </c>
      <c r="BT80" s="18" t="e">
        <f t="shared" si="94"/>
        <v>#VALUE!</v>
      </c>
      <c r="BU80" s="14" t="e">
        <f t="shared" si="95"/>
        <v>#VALUE!</v>
      </c>
      <c r="BV80" s="18" t="e">
        <f t="shared" si="96"/>
        <v>#VALUE!</v>
      </c>
      <c r="BW80" s="14" t="e">
        <f t="shared" si="97"/>
        <v>#VALUE!</v>
      </c>
      <c r="BX80" s="18" t="e">
        <f t="shared" si="98"/>
        <v>#VALUE!</v>
      </c>
      <c r="BY80" s="14">
        <v>1000</v>
      </c>
      <c r="BZ80" s="18" t="e">
        <f t="shared" si="99"/>
        <v>#VALUE!</v>
      </c>
      <c r="CA80" s="14" t="e">
        <f t="shared" si="76"/>
        <v>#VALUE!</v>
      </c>
      <c r="CB80" s="18" t="e">
        <f t="shared" si="100"/>
        <v>#VALUE!</v>
      </c>
      <c r="CC80" s="14" t="e">
        <f t="shared" si="101"/>
        <v>#VALUE!</v>
      </c>
      <c r="CD80" s="18" t="e">
        <f t="shared" si="102"/>
        <v>#VALUE!</v>
      </c>
    </row>
    <row r="81" spans="1:82" ht="18.75" customHeight="1" hidden="1">
      <c r="A81" s="72" t="e">
        <f t="shared" si="78"/>
        <v>#VALUE!</v>
      </c>
      <c r="B81" s="17">
        <v>77</v>
      </c>
      <c r="C81" s="94"/>
      <c r="D81" s="50"/>
      <c r="E81" s="50"/>
      <c r="F81" s="73"/>
      <c r="G81" s="68"/>
      <c r="H81" s="74"/>
      <c r="I81" s="47"/>
      <c r="J81" s="42"/>
      <c r="K81" s="17"/>
      <c r="L81" s="15"/>
      <c r="M81" s="69"/>
      <c r="N81" s="69"/>
      <c r="O81" s="86" t="e">
        <f>IF('着順入力用'!$B$5="","",VLOOKUP(C81,'着順入力用'!$B$5:$G$107,2,FALSE))</f>
        <v>#VALUE!</v>
      </c>
      <c r="P81" s="87" t="e">
        <f>IF('着順入力用'!$B$5="","",VLOOKUP(C81,'着順入力用'!$B$5:$G$107,5,FALSE))</f>
        <v>#VALUE!</v>
      </c>
      <c r="Q81" s="83" t="e">
        <f>IF('着順入力用'!$B$5="","",VLOOKUP(C81,'着順入力用'!$B$5:$G$107,6,FALSE))</f>
        <v>#VALUE!</v>
      </c>
      <c r="R81" s="86" t="e">
        <f>IF('着順入力用'!$H$5="","",VLOOKUP(C81,'着順入力用'!$H$5:$M$107,2,FALSE))</f>
        <v>#VALUE!</v>
      </c>
      <c r="S81" s="87" t="e">
        <f>IF('着順入力用'!$H$5="","",VLOOKUP(C81,'着順入力用'!$H$5:$M$107,5,FALSE))</f>
        <v>#VALUE!</v>
      </c>
      <c r="T81" s="83" t="e">
        <f>IF('着順入力用'!$H$5="","",VLOOKUP(C81,'着順入力用'!$H$5:$M$107,6,FALSE))</f>
        <v>#VALUE!</v>
      </c>
      <c r="U81" s="86" t="e">
        <f>IF('着順入力用'!$N$5="","",VLOOKUP(C81,'着順入力用'!$N$5:$S$107,2,FALSE))</f>
        <v>#VALUE!</v>
      </c>
      <c r="V81" s="87" t="e">
        <f>IF('着順入力用'!$N$5="","",VLOOKUP(C81,'着順入力用'!$N$5:$S$107,5,FALSE))</f>
        <v>#VALUE!</v>
      </c>
      <c r="W81" s="83" t="e">
        <f>IF('着順入力用'!$N$5="","",VLOOKUP(C81,'着順入力用'!$N$5:$S$107,6,FALSE))</f>
        <v>#VALUE!</v>
      </c>
      <c r="X81" s="86" t="e">
        <f>IF('着順入力用'!$T$5="","",VLOOKUP(C81,'着順入力用'!$T$5:$Y$107,2,FALSE))</f>
        <v>#VALUE!</v>
      </c>
      <c r="Y81" s="87" t="e">
        <f>IF('着順入力用'!$T$5="","",VLOOKUP(C81,'着順入力用'!$T$5:$Y$107,5,FALSE))</f>
        <v>#VALUE!</v>
      </c>
      <c r="Z81" s="83" t="e">
        <f>IF('着順入力用'!$T$5="","",VLOOKUP(C81,'着順入力用'!$T$5:$Y$107,6,FALSE))</f>
        <v>#VALUE!</v>
      </c>
      <c r="AA81" s="86" t="e">
        <f>IF('着順入力用'!$Z$5="","",VLOOKUP(C81,'着順入力用'!$Z$5:$AE$107,2,FALSE))</f>
        <v>#VALUE!</v>
      </c>
      <c r="AB81" s="87" t="e">
        <f>IF('着順入力用'!$Z$5="","",VLOOKUP(C81,'着順入力用'!$Z$5:$AE$107,5,FALSE))</f>
        <v>#VALUE!</v>
      </c>
      <c r="AC81" s="83" t="e">
        <f>IF('着順入力用'!$Z$5="","",VLOOKUP(C81,'着順入力用'!$Z$5:$AE$107,6,FALSE))</f>
        <v>#VALUE!</v>
      </c>
      <c r="AD81" s="86" t="e">
        <f>IF('着順入力用'!$AF$5="","",VLOOKUP(C81,'着順入力用'!$AF$5:$AK$107,2,FALSE))</f>
        <v>#VALUE!</v>
      </c>
      <c r="AE81" s="87" t="e">
        <f>IF('着順入力用'!$AF$5="","",VLOOKUP(C81,'着順入力用'!$AF$5:$AK$107,5,FALSE))</f>
        <v>#VALUE!</v>
      </c>
      <c r="AF81" s="83" t="e">
        <f>IF('着順入力用'!$AF$5="","",VLOOKUP(C81,'着順入力用'!$AF$5:$AK$107,6,FALSE))</f>
        <v>#VALUE!</v>
      </c>
      <c r="AG81" s="86" t="e">
        <f>IF('着順入力用'!$AL$5="","",VLOOKUP(C81,'着順入力用'!$AL$5:$AQ$107,2,FALSE))</f>
        <v>#VALUE!</v>
      </c>
      <c r="AH81" s="87" t="e">
        <f>IF('着順入力用'!$AL$5="","",VLOOKUP(C81,'着順入力用'!$AL$5:$AQ$107,5,FALSE))</f>
        <v>#VALUE!</v>
      </c>
      <c r="AI81" s="83" t="e">
        <f>IF('着順入力用'!$AL$5="","",VLOOKUP(C81,'着順入力用'!$AL$5:$AQ$107,6,FALSE))</f>
        <v>#VALUE!</v>
      </c>
      <c r="AJ81" s="86" t="e">
        <f>IF('着順入力用'!$AR$5="","",VLOOKUP(C81,'着順入力用'!$AR$5:$AW$107,2,FALSE))</f>
        <v>#VALUE!</v>
      </c>
      <c r="AK81" s="87" t="e">
        <f>IF('着順入力用'!$AR$5="","",VLOOKUP(C81,'着順入力用'!$AR$5:$AW$107,5,FALSE))</f>
        <v>#VALUE!</v>
      </c>
      <c r="AL81" s="83" t="e">
        <f>IF('着順入力用'!$AR$5="","",VLOOKUP(C81,'着順入力用'!$AR$5:$AW$107,6,FALSE))</f>
        <v>#VALUE!</v>
      </c>
      <c r="AM81" s="86" t="e">
        <f>IF('着順入力用'!$AX$5="","",VLOOKUP(C81,'着順入力用'!$AX$5:$BC$107,2,FALSE))</f>
        <v>#VALUE!</v>
      </c>
      <c r="AN81" s="87" t="e">
        <f>IF('着順入力用'!$AX$5="","",VLOOKUP(C81,'着順入力用'!$AX$5:$BC$107,5,FALSE))</f>
        <v>#VALUE!</v>
      </c>
      <c r="AO81" s="83" t="e">
        <f>IF('着順入力用'!$AX$5="","",VLOOKUP(C81,'着順入力用'!$AX$5:$BC$107,6,FALSE))</f>
        <v>#VALUE!</v>
      </c>
      <c r="AP81" s="86">
        <f>IF('着順入力用'!$BD$5="","",VLOOKUP(C81,'着順入力用'!$BD$5:$BI$107,2,FALSE))</f>
      </c>
      <c r="AQ81" s="87">
        <f>IF('着順入力用'!$BD$5="","",VLOOKUP(C81,'着順入力用'!$BD$5:$BI$107,5,FALSE))</f>
      </c>
      <c r="AR81" s="83">
        <f>IF('着順入力用'!$BD$5="","",VLOOKUP(C81,'着順入力用'!$BD$5:$BI$107,6,FALSE))</f>
      </c>
      <c r="AS81" s="84">
        <f>IF('着順入力用'!$BJ$5="","",VLOOKUP(C81,'着順入力用'!$BJ$5:$BO$107,2,FALSE))</f>
      </c>
      <c r="AT81" s="85">
        <f>IF('着順入力用'!$BJ$5="","",VLOOKUP(C81,'着順入力用'!$BJ$5:$BO$107,5,FALSE))</f>
      </c>
      <c r="AU81" s="82">
        <f>IF('着順入力用'!$BJ$5="","",VLOOKUP(C81,'着順入力用'!$BJ$5:$BO$107,6,FALSE))</f>
      </c>
      <c r="AV81" s="84">
        <f>IF('着順入力用'!$BP$5="","",VLOOKUP(C81,'着順入力用'!$BP$5:$BU$107,2,FALSE))</f>
      </c>
      <c r="AW81" s="85">
        <f>IF('着順入力用'!$BP$5="","",VLOOKUP(C81,'着順入力用'!$BP$5:$BU$107,5,FALSE))</f>
      </c>
      <c r="AX81" s="82">
        <f>IF('着順入力用'!$BP$5="","",VLOOKUP(C81,'着順入力用'!$BP$5:$BU$107,6,FALSE))</f>
      </c>
      <c r="AY81" s="14" t="e">
        <f t="shared" si="79"/>
        <v>#VALUE!</v>
      </c>
      <c r="AZ81" s="14"/>
      <c r="BA81" s="14" t="e">
        <f t="shared" si="80"/>
        <v>#VALUE!</v>
      </c>
      <c r="BB81" s="14" t="e">
        <f t="shared" si="81"/>
        <v>#VALUE!</v>
      </c>
      <c r="BC81" s="40" t="e">
        <f t="shared" si="82"/>
        <v>#VALUE!</v>
      </c>
      <c r="BD81" s="14" t="e">
        <f t="shared" si="83"/>
        <v>#VALUE!</v>
      </c>
      <c r="BE81" s="40" t="e">
        <f t="shared" si="84"/>
        <v>#VALUE!</v>
      </c>
      <c r="BF81" s="14" t="e">
        <f t="shared" si="85"/>
        <v>#VALUE!</v>
      </c>
      <c r="BG81" s="40" t="e">
        <f t="shared" si="86"/>
        <v>#VALUE!</v>
      </c>
      <c r="BH81" s="14" t="e">
        <f t="shared" si="87"/>
        <v>#VALUE!</v>
      </c>
      <c r="BI81" s="40" t="str">
        <f t="shared" si="88"/>
        <v> </v>
      </c>
      <c r="BJ81" s="40" t="e">
        <f>IF(BZ81&lt;($BY$4+1),CD81," ")</f>
        <v>#VALUE!</v>
      </c>
      <c r="BK81" s="40"/>
      <c r="BL81" s="14"/>
      <c r="BM81" s="40" t="e">
        <f t="shared" si="89"/>
        <v>#VALUE!</v>
      </c>
      <c r="BN81" s="14" t="e">
        <f t="shared" si="90"/>
        <v>#VALUE!</v>
      </c>
      <c r="BO81" s="89"/>
      <c r="BP81" s="16" t="e">
        <f t="shared" si="91"/>
        <v>#VALUE!</v>
      </c>
      <c r="BQ81" s="18" t="e">
        <f t="shared" si="92"/>
        <v>#VALUE!</v>
      </c>
      <c r="BR81" s="37"/>
      <c r="BS81" s="14" t="e">
        <f t="shared" si="93"/>
        <v>#VALUE!</v>
      </c>
      <c r="BT81" s="18" t="e">
        <f t="shared" si="94"/>
        <v>#VALUE!</v>
      </c>
      <c r="BU81" s="14" t="e">
        <f t="shared" si="95"/>
        <v>#VALUE!</v>
      </c>
      <c r="BV81" s="18" t="e">
        <f t="shared" si="96"/>
        <v>#VALUE!</v>
      </c>
      <c r="BW81" s="14" t="e">
        <f t="shared" si="97"/>
        <v>#VALUE!</v>
      </c>
      <c r="BX81" s="18" t="e">
        <f t="shared" si="98"/>
        <v>#VALUE!</v>
      </c>
      <c r="BY81" s="14">
        <v>1000</v>
      </c>
      <c r="BZ81" s="18" t="e">
        <f t="shared" si="99"/>
        <v>#VALUE!</v>
      </c>
      <c r="CA81" s="14" t="e">
        <f t="shared" si="76"/>
        <v>#VALUE!</v>
      </c>
      <c r="CB81" s="18" t="e">
        <f t="shared" si="100"/>
        <v>#VALUE!</v>
      </c>
      <c r="CC81" s="14" t="e">
        <f t="shared" si="101"/>
        <v>#VALUE!</v>
      </c>
      <c r="CD81" s="18" t="e">
        <f t="shared" si="102"/>
        <v>#VALUE!</v>
      </c>
    </row>
    <row r="82" spans="1:82" ht="18.75" customHeight="1" hidden="1">
      <c r="A82" s="72" t="e">
        <f t="shared" si="78"/>
        <v>#VALUE!</v>
      </c>
      <c r="B82" s="17">
        <v>78</v>
      </c>
      <c r="C82" s="94"/>
      <c r="D82" s="50"/>
      <c r="E82" s="50"/>
      <c r="F82" s="73"/>
      <c r="G82" s="68"/>
      <c r="H82" s="74"/>
      <c r="I82" s="47"/>
      <c r="J82" s="42"/>
      <c r="K82" s="17"/>
      <c r="L82" s="15"/>
      <c r="M82" s="69"/>
      <c r="N82" s="69"/>
      <c r="O82" s="86" t="e">
        <f>IF('着順入力用'!$B$5="","",VLOOKUP(C82,'着順入力用'!$B$5:$G$107,2,FALSE))</f>
        <v>#VALUE!</v>
      </c>
      <c r="P82" s="87" t="e">
        <f>IF('着順入力用'!$B$5="","",VLOOKUP(C82,'着順入力用'!$B$5:$G$107,5,FALSE))</f>
        <v>#VALUE!</v>
      </c>
      <c r="Q82" s="83" t="e">
        <f>IF('着順入力用'!$B$5="","",VLOOKUP(C82,'着順入力用'!$B$5:$G$107,6,FALSE))</f>
        <v>#VALUE!</v>
      </c>
      <c r="R82" s="86" t="e">
        <f>IF('着順入力用'!$H$5="","",VLOOKUP(C82,'着順入力用'!$H$5:$M$107,2,FALSE))</f>
        <v>#VALUE!</v>
      </c>
      <c r="S82" s="87" t="e">
        <f>IF('着順入力用'!$H$5="","",VLOOKUP(C82,'着順入力用'!$H$5:$M$107,5,FALSE))</f>
        <v>#VALUE!</v>
      </c>
      <c r="T82" s="83" t="e">
        <f>IF('着順入力用'!$H$5="","",VLOOKUP(C82,'着順入力用'!$H$5:$M$107,6,FALSE))</f>
        <v>#VALUE!</v>
      </c>
      <c r="U82" s="86" t="e">
        <f>IF('着順入力用'!$N$5="","",VLOOKUP(C82,'着順入力用'!$N$5:$S$107,2,FALSE))</f>
        <v>#VALUE!</v>
      </c>
      <c r="V82" s="87" t="e">
        <f>IF('着順入力用'!$N$5="","",VLOOKUP(C82,'着順入力用'!$N$5:$S$107,5,FALSE))</f>
        <v>#VALUE!</v>
      </c>
      <c r="W82" s="83" t="e">
        <f>IF('着順入力用'!$N$5="","",VLOOKUP(C82,'着順入力用'!$N$5:$S$107,6,FALSE))</f>
        <v>#VALUE!</v>
      </c>
      <c r="X82" s="86" t="e">
        <f>IF('着順入力用'!$T$5="","",VLOOKUP(C82,'着順入力用'!$T$5:$Y$107,2,FALSE))</f>
        <v>#VALUE!</v>
      </c>
      <c r="Y82" s="87" t="e">
        <f>IF('着順入力用'!$T$5="","",VLOOKUP(C82,'着順入力用'!$T$5:$Y$107,5,FALSE))</f>
        <v>#VALUE!</v>
      </c>
      <c r="Z82" s="83" t="e">
        <f>IF('着順入力用'!$T$5="","",VLOOKUP(C82,'着順入力用'!$T$5:$Y$107,6,FALSE))</f>
        <v>#VALUE!</v>
      </c>
      <c r="AA82" s="86" t="e">
        <f>IF('着順入力用'!$Z$5="","",VLOOKUP(C82,'着順入力用'!$Z$5:$AE$107,2,FALSE))</f>
        <v>#VALUE!</v>
      </c>
      <c r="AB82" s="87" t="e">
        <f>IF('着順入力用'!$Z$5="","",VLOOKUP(C82,'着順入力用'!$Z$5:$AE$107,5,FALSE))</f>
        <v>#VALUE!</v>
      </c>
      <c r="AC82" s="83" t="e">
        <f>IF('着順入力用'!$Z$5="","",VLOOKUP(C82,'着順入力用'!$Z$5:$AE$107,6,FALSE))</f>
        <v>#VALUE!</v>
      </c>
      <c r="AD82" s="86" t="e">
        <f>IF('着順入力用'!$AF$5="","",VLOOKUP(C82,'着順入力用'!$AF$5:$AK$107,2,FALSE))</f>
        <v>#VALUE!</v>
      </c>
      <c r="AE82" s="87" t="e">
        <f>IF('着順入力用'!$AF$5="","",VLOOKUP(C82,'着順入力用'!$AF$5:$AK$107,5,FALSE))</f>
        <v>#VALUE!</v>
      </c>
      <c r="AF82" s="83" t="e">
        <f>IF('着順入力用'!$AF$5="","",VLOOKUP(C82,'着順入力用'!$AF$5:$AK$107,6,FALSE))</f>
        <v>#VALUE!</v>
      </c>
      <c r="AG82" s="86" t="e">
        <f>IF('着順入力用'!$AL$5="","",VLOOKUP(C82,'着順入力用'!$AL$5:$AQ$107,2,FALSE))</f>
        <v>#VALUE!</v>
      </c>
      <c r="AH82" s="87" t="e">
        <f>IF('着順入力用'!$AL$5="","",VLOOKUP(C82,'着順入力用'!$AL$5:$AQ$107,5,FALSE))</f>
        <v>#VALUE!</v>
      </c>
      <c r="AI82" s="83" t="e">
        <f>IF('着順入力用'!$AL$5="","",VLOOKUP(C82,'着順入力用'!$AL$5:$AQ$107,6,FALSE))</f>
        <v>#VALUE!</v>
      </c>
      <c r="AJ82" s="86" t="e">
        <f>IF('着順入力用'!$AR$5="","",VLOOKUP(C82,'着順入力用'!$AR$5:$AW$107,2,FALSE))</f>
        <v>#VALUE!</v>
      </c>
      <c r="AK82" s="87" t="e">
        <f>IF('着順入力用'!$AR$5="","",VLOOKUP(C82,'着順入力用'!$AR$5:$AW$107,5,FALSE))</f>
        <v>#VALUE!</v>
      </c>
      <c r="AL82" s="83" t="e">
        <f>IF('着順入力用'!$AR$5="","",VLOOKUP(C82,'着順入力用'!$AR$5:$AW$107,6,FALSE))</f>
        <v>#VALUE!</v>
      </c>
      <c r="AM82" s="86" t="e">
        <f>IF('着順入力用'!$AX$5="","",VLOOKUP(C82,'着順入力用'!$AX$5:$BC$107,2,FALSE))</f>
        <v>#VALUE!</v>
      </c>
      <c r="AN82" s="87" t="e">
        <f>IF('着順入力用'!$AX$5="","",VLOOKUP(C82,'着順入力用'!$AX$5:$BC$107,5,FALSE))</f>
        <v>#VALUE!</v>
      </c>
      <c r="AO82" s="83" t="e">
        <f>IF('着順入力用'!$AX$5="","",VLOOKUP(C82,'着順入力用'!$AX$5:$BC$107,6,FALSE))</f>
        <v>#VALUE!</v>
      </c>
      <c r="AP82" s="86">
        <f>IF('着順入力用'!$BD$5="","",VLOOKUP(C82,'着順入力用'!$BD$5:$BI$107,2,FALSE))</f>
      </c>
      <c r="AQ82" s="87">
        <f>IF('着順入力用'!$BD$5="","",VLOOKUP(C82,'着順入力用'!$BD$5:$BI$107,5,FALSE))</f>
      </c>
      <c r="AR82" s="83">
        <f>IF('着順入力用'!$BD$5="","",VLOOKUP(C82,'着順入力用'!$BD$5:$BI$107,6,FALSE))</f>
      </c>
      <c r="AS82" s="84">
        <f>IF('着順入力用'!$BJ$5="","",VLOOKUP(C82,'着順入力用'!$BJ$5:$BO$107,2,FALSE))</f>
      </c>
      <c r="AT82" s="85">
        <f>IF('着順入力用'!$BJ$5="","",VLOOKUP(C82,'着順入力用'!$BJ$5:$BO$107,5,FALSE))</f>
      </c>
      <c r="AU82" s="82">
        <f>IF('着順入力用'!$BJ$5="","",VLOOKUP(C82,'着順入力用'!$BJ$5:$BO$107,6,FALSE))</f>
      </c>
      <c r="AV82" s="84">
        <f>IF('着順入力用'!$BP$5="","",VLOOKUP(C82,'着順入力用'!$BP$5:$BU$107,2,FALSE))</f>
      </c>
      <c r="AW82" s="85">
        <f>IF('着順入力用'!$BP$5="","",VLOOKUP(C82,'着順入力用'!$BP$5:$BU$107,5,FALSE))</f>
      </c>
      <c r="AX82" s="82">
        <f>IF('着順入力用'!$BP$5="","",VLOOKUP(C82,'着順入力用'!$BP$5:$BU$107,6,FALSE))</f>
      </c>
      <c r="AY82" s="14" t="e">
        <f t="shared" si="79"/>
        <v>#VALUE!</v>
      </c>
      <c r="AZ82" s="14"/>
      <c r="BA82" s="14" t="e">
        <f t="shared" si="80"/>
        <v>#VALUE!</v>
      </c>
      <c r="BB82" s="14" t="e">
        <f t="shared" si="81"/>
        <v>#VALUE!</v>
      </c>
      <c r="BC82" s="40" t="e">
        <f t="shared" si="82"/>
        <v>#VALUE!</v>
      </c>
      <c r="BD82" s="14" t="e">
        <f t="shared" si="83"/>
        <v>#VALUE!</v>
      </c>
      <c r="BE82" s="40" t="e">
        <f t="shared" si="84"/>
        <v>#VALUE!</v>
      </c>
      <c r="BF82" s="14" t="e">
        <f t="shared" si="85"/>
        <v>#VALUE!</v>
      </c>
      <c r="BG82" s="40" t="e">
        <f t="shared" si="86"/>
        <v>#VALUE!</v>
      </c>
      <c r="BH82" s="14" t="e">
        <f t="shared" si="87"/>
        <v>#VALUE!</v>
      </c>
      <c r="BI82" s="40" t="str">
        <f t="shared" si="88"/>
        <v> </v>
      </c>
      <c r="BJ82" s="40" t="e">
        <f>IF(BZ82&lt;($BY$4+1),CD82," ")</f>
        <v>#VALUE!</v>
      </c>
      <c r="BK82" s="40"/>
      <c r="BL82" s="14"/>
      <c r="BM82" s="40" t="e">
        <f t="shared" si="89"/>
        <v>#VALUE!</v>
      </c>
      <c r="BN82" s="14" t="e">
        <f t="shared" si="90"/>
        <v>#VALUE!</v>
      </c>
      <c r="BO82" s="89"/>
      <c r="BP82" s="16" t="e">
        <f t="shared" si="91"/>
        <v>#VALUE!</v>
      </c>
      <c r="BQ82" s="18" t="e">
        <f t="shared" si="92"/>
        <v>#VALUE!</v>
      </c>
      <c r="BR82" s="37"/>
      <c r="BS82" s="14" t="e">
        <f t="shared" si="93"/>
        <v>#VALUE!</v>
      </c>
      <c r="BT82" s="18" t="e">
        <f t="shared" si="94"/>
        <v>#VALUE!</v>
      </c>
      <c r="BU82" s="14" t="e">
        <f t="shared" si="95"/>
        <v>#VALUE!</v>
      </c>
      <c r="BV82" s="18" t="e">
        <f t="shared" si="96"/>
        <v>#VALUE!</v>
      </c>
      <c r="BW82" s="14" t="e">
        <f t="shared" si="97"/>
        <v>#VALUE!</v>
      </c>
      <c r="BX82" s="18" t="e">
        <f t="shared" si="98"/>
        <v>#VALUE!</v>
      </c>
      <c r="BY82" s="14">
        <v>1000</v>
      </c>
      <c r="BZ82" s="18" t="e">
        <f t="shared" si="99"/>
        <v>#VALUE!</v>
      </c>
      <c r="CA82" s="14" t="e">
        <f t="shared" si="76"/>
        <v>#VALUE!</v>
      </c>
      <c r="CB82" s="18" t="e">
        <f t="shared" si="100"/>
        <v>#VALUE!</v>
      </c>
      <c r="CC82" s="14" t="e">
        <f t="shared" si="101"/>
        <v>#VALUE!</v>
      </c>
      <c r="CD82" s="18" t="e">
        <f t="shared" si="102"/>
        <v>#VALUE!</v>
      </c>
    </row>
    <row r="83" spans="1:82" ht="18.75" customHeight="1" hidden="1">
      <c r="A83" s="72" t="e">
        <f t="shared" si="78"/>
        <v>#VALUE!</v>
      </c>
      <c r="B83" s="17">
        <v>79</v>
      </c>
      <c r="C83" s="94"/>
      <c r="D83" s="50"/>
      <c r="E83" s="50"/>
      <c r="F83" s="73"/>
      <c r="G83" s="68"/>
      <c r="H83" s="74"/>
      <c r="I83" s="47"/>
      <c r="J83" s="42"/>
      <c r="K83" s="17"/>
      <c r="L83" s="15"/>
      <c r="M83" s="69"/>
      <c r="N83" s="69"/>
      <c r="O83" s="86" t="e">
        <f>IF('着順入力用'!$B$5="","",VLOOKUP(C83,'着順入力用'!$B$5:$G$107,2,FALSE))</f>
        <v>#VALUE!</v>
      </c>
      <c r="P83" s="87" t="e">
        <f>IF('着順入力用'!$B$5="","",VLOOKUP(C83,'着順入力用'!$B$5:$G$107,5,FALSE))</f>
        <v>#VALUE!</v>
      </c>
      <c r="Q83" s="83" t="e">
        <f>IF('着順入力用'!$B$5="","",VLOOKUP(C83,'着順入力用'!$B$5:$G$107,6,FALSE))</f>
        <v>#VALUE!</v>
      </c>
      <c r="R83" s="86" t="e">
        <f>IF('着順入力用'!$H$5="","",VLOOKUP(C83,'着順入力用'!$H$5:$M$107,2,FALSE))</f>
        <v>#VALUE!</v>
      </c>
      <c r="S83" s="87" t="e">
        <f>IF('着順入力用'!$H$5="","",VLOOKUP(C83,'着順入力用'!$H$5:$M$107,5,FALSE))</f>
        <v>#VALUE!</v>
      </c>
      <c r="T83" s="83" t="e">
        <f>IF('着順入力用'!$H$5="","",VLOOKUP(C83,'着順入力用'!$H$5:$M$107,6,FALSE))</f>
        <v>#VALUE!</v>
      </c>
      <c r="U83" s="86" t="e">
        <f>IF('着順入力用'!$N$5="","",VLOOKUP(C83,'着順入力用'!$N$5:$S$107,2,FALSE))</f>
        <v>#VALUE!</v>
      </c>
      <c r="V83" s="87" t="e">
        <f>IF('着順入力用'!$N$5="","",VLOOKUP(C83,'着順入力用'!$N$5:$S$107,5,FALSE))</f>
        <v>#VALUE!</v>
      </c>
      <c r="W83" s="83" t="e">
        <f>IF('着順入力用'!$N$5="","",VLOOKUP(C83,'着順入力用'!$N$5:$S$107,6,FALSE))</f>
        <v>#VALUE!</v>
      </c>
      <c r="X83" s="86" t="e">
        <f>IF('着順入力用'!$T$5="","",VLOOKUP(C83,'着順入力用'!$T$5:$Y$107,2,FALSE))</f>
        <v>#VALUE!</v>
      </c>
      <c r="Y83" s="87" t="e">
        <f>IF('着順入力用'!$T$5="","",VLOOKUP(C83,'着順入力用'!$T$5:$Y$107,5,FALSE))</f>
        <v>#VALUE!</v>
      </c>
      <c r="Z83" s="83" t="e">
        <f>IF('着順入力用'!$T$5="","",VLOOKUP(C83,'着順入力用'!$T$5:$Y$107,6,FALSE))</f>
        <v>#VALUE!</v>
      </c>
      <c r="AA83" s="86" t="e">
        <f>IF('着順入力用'!$Z$5="","",VLOOKUP(C83,'着順入力用'!$Z$5:$AE$107,2,FALSE))</f>
        <v>#VALUE!</v>
      </c>
      <c r="AB83" s="87" t="e">
        <f>IF('着順入力用'!$Z$5="","",VLOOKUP(C83,'着順入力用'!$Z$5:$AE$107,5,FALSE))</f>
        <v>#VALUE!</v>
      </c>
      <c r="AC83" s="83" t="e">
        <f>IF('着順入力用'!$Z$5="","",VLOOKUP(C83,'着順入力用'!$Z$5:$AE$107,6,FALSE))</f>
        <v>#VALUE!</v>
      </c>
      <c r="AD83" s="86" t="e">
        <f>IF('着順入力用'!$AF$5="","",VLOOKUP(C83,'着順入力用'!$AF$5:$AK$107,2,FALSE))</f>
        <v>#VALUE!</v>
      </c>
      <c r="AE83" s="87" t="e">
        <f>IF('着順入力用'!$AF$5="","",VLOOKUP(C83,'着順入力用'!$AF$5:$AK$107,5,FALSE))</f>
        <v>#VALUE!</v>
      </c>
      <c r="AF83" s="83" t="e">
        <f>IF('着順入力用'!$AF$5="","",VLOOKUP(C83,'着順入力用'!$AF$5:$AK$107,6,FALSE))</f>
        <v>#VALUE!</v>
      </c>
      <c r="AG83" s="86" t="e">
        <f>IF('着順入力用'!$AL$5="","",VLOOKUP(C83,'着順入力用'!$AL$5:$AQ$107,2,FALSE))</f>
        <v>#VALUE!</v>
      </c>
      <c r="AH83" s="87" t="e">
        <f>IF('着順入力用'!$AL$5="","",VLOOKUP(C83,'着順入力用'!$AL$5:$AQ$107,5,FALSE))</f>
        <v>#VALUE!</v>
      </c>
      <c r="AI83" s="83" t="e">
        <f>IF('着順入力用'!$AL$5="","",VLOOKUP(C83,'着順入力用'!$AL$5:$AQ$107,6,FALSE))</f>
        <v>#VALUE!</v>
      </c>
      <c r="AJ83" s="86" t="e">
        <f>IF('着順入力用'!$AR$5="","",VLOOKUP(C83,'着順入力用'!$AR$5:$AW$107,2,FALSE))</f>
        <v>#VALUE!</v>
      </c>
      <c r="AK83" s="87" t="e">
        <f>IF('着順入力用'!$AR$5="","",VLOOKUP(C83,'着順入力用'!$AR$5:$AW$107,5,FALSE))</f>
        <v>#VALUE!</v>
      </c>
      <c r="AL83" s="83" t="e">
        <f>IF('着順入力用'!$AR$5="","",VLOOKUP(C83,'着順入力用'!$AR$5:$AW$107,6,FALSE))</f>
        <v>#VALUE!</v>
      </c>
      <c r="AM83" s="86" t="e">
        <f>IF('着順入力用'!$AX$5="","",VLOOKUP(C83,'着順入力用'!$AX$5:$BC$107,2,FALSE))</f>
        <v>#VALUE!</v>
      </c>
      <c r="AN83" s="87" t="e">
        <f>IF('着順入力用'!$AX$5="","",VLOOKUP(C83,'着順入力用'!$AX$5:$BC$107,5,FALSE))</f>
        <v>#VALUE!</v>
      </c>
      <c r="AO83" s="83" t="e">
        <f>IF('着順入力用'!$AX$5="","",VLOOKUP(C83,'着順入力用'!$AX$5:$BC$107,6,FALSE))</f>
        <v>#VALUE!</v>
      </c>
      <c r="AP83" s="86">
        <f>IF('着順入力用'!$BD$5="","",VLOOKUP(C83,'着順入力用'!$BD$5:$BI$107,2,FALSE))</f>
      </c>
      <c r="AQ83" s="87">
        <f>IF('着順入力用'!$BD$5="","",VLOOKUP(C83,'着順入力用'!$BD$5:$BI$107,5,FALSE))</f>
      </c>
      <c r="AR83" s="83">
        <f>IF('着順入力用'!$BD$5="","",VLOOKUP(C83,'着順入力用'!$BD$5:$BI$107,6,FALSE))</f>
      </c>
      <c r="AS83" s="84">
        <f>IF('着順入力用'!$BJ$5="","",VLOOKUP(C83,'着順入力用'!$BJ$5:$BO$107,2,FALSE))</f>
      </c>
      <c r="AT83" s="85">
        <f>IF('着順入力用'!$BJ$5="","",VLOOKUP(C83,'着順入力用'!$BJ$5:$BO$107,5,FALSE))</f>
      </c>
      <c r="AU83" s="82">
        <f>IF('着順入力用'!$BJ$5="","",VLOOKUP(C83,'着順入力用'!$BJ$5:$BO$107,6,FALSE))</f>
      </c>
      <c r="AV83" s="84">
        <f>IF('着順入力用'!$BP$5="","",VLOOKUP(C83,'着順入力用'!$BP$5:$BU$107,2,FALSE))</f>
      </c>
      <c r="AW83" s="85">
        <f>IF('着順入力用'!$BP$5="","",VLOOKUP(C83,'着順入力用'!$BP$5:$BU$107,5,FALSE))</f>
      </c>
      <c r="AX83" s="82">
        <f>IF('着順入力用'!$BP$5="","",VLOOKUP(C83,'着順入力用'!$BP$5:$BU$107,6,FALSE))</f>
      </c>
      <c r="AY83" s="14" t="e">
        <f t="shared" si="79"/>
        <v>#VALUE!</v>
      </c>
      <c r="AZ83" s="14"/>
      <c r="BA83" s="14" t="e">
        <f t="shared" si="80"/>
        <v>#VALUE!</v>
      </c>
      <c r="BB83" s="14" t="e">
        <f t="shared" si="81"/>
        <v>#VALUE!</v>
      </c>
      <c r="BC83" s="40" t="e">
        <f t="shared" si="82"/>
        <v>#VALUE!</v>
      </c>
      <c r="BD83" s="14" t="e">
        <f t="shared" si="83"/>
        <v>#VALUE!</v>
      </c>
      <c r="BE83" s="40" t="e">
        <f t="shared" si="84"/>
        <v>#VALUE!</v>
      </c>
      <c r="BF83" s="14" t="e">
        <f t="shared" si="85"/>
        <v>#VALUE!</v>
      </c>
      <c r="BG83" s="40" t="e">
        <f t="shared" si="86"/>
        <v>#VALUE!</v>
      </c>
      <c r="BH83" s="14" t="e">
        <f t="shared" si="87"/>
        <v>#VALUE!</v>
      </c>
      <c r="BI83" s="40" t="str">
        <f t="shared" si="88"/>
        <v> </v>
      </c>
      <c r="BJ83" s="40" t="e">
        <f>IF(BZ83&lt;($BY$4+1),CD83," ")</f>
        <v>#VALUE!</v>
      </c>
      <c r="BK83" s="40"/>
      <c r="BL83" s="14"/>
      <c r="BM83" s="40" t="e">
        <f t="shared" si="89"/>
        <v>#VALUE!</v>
      </c>
      <c r="BN83" s="14" t="e">
        <f t="shared" si="90"/>
        <v>#VALUE!</v>
      </c>
      <c r="BO83" s="89"/>
      <c r="BP83" s="16" t="e">
        <f t="shared" si="91"/>
        <v>#VALUE!</v>
      </c>
      <c r="BQ83" s="18" t="e">
        <f t="shared" si="92"/>
        <v>#VALUE!</v>
      </c>
      <c r="BR83" s="37"/>
      <c r="BS83" s="14" t="e">
        <f t="shared" si="93"/>
        <v>#VALUE!</v>
      </c>
      <c r="BT83" s="18" t="e">
        <f t="shared" si="94"/>
        <v>#VALUE!</v>
      </c>
      <c r="BU83" s="14" t="e">
        <f t="shared" si="95"/>
        <v>#VALUE!</v>
      </c>
      <c r="BV83" s="18" t="e">
        <f t="shared" si="96"/>
        <v>#VALUE!</v>
      </c>
      <c r="BW83" s="14" t="e">
        <f t="shared" si="97"/>
        <v>#VALUE!</v>
      </c>
      <c r="BX83" s="18" t="e">
        <f t="shared" si="98"/>
        <v>#VALUE!</v>
      </c>
      <c r="BY83" s="14">
        <v>1000</v>
      </c>
      <c r="BZ83" s="18" t="e">
        <f t="shared" si="99"/>
        <v>#VALUE!</v>
      </c>
      <c r="CA83" s="14" t="e">
        <f t="shared" si="76"/>
        <v>#VALUE!</v>
      </c>
      <c r="CB83" s="18" t="e">
        <f t="shared" si="100"/>
        <v>#VALUE!</v>
      </c>
      <c r="CC83" s="14" t="e">
        <f t="shared" si="101"/>
        <v>#VALUE!</v>
      </c>
      <c r="CD83" s="18" t="e">
        <f t="shared" si="102"/>
        <v>#VALUE!</v>
      </c>
    </row>
    <row r="84" spans="2:69" ht="17.25" customHeight="1">
      <c r="B84" s="2"/>
      <c r="C84" s="5"/>
      <c r="D84" s="5"/>
      <c r="E84" s="5"/>
      <c r="H84" s="5"/>
      <c r="K84" s="5"/>
      <c r="X84" s="9"/>
      <c r="Y84" s="9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P84" s="20"/>
      <c r="BQ84" s="20"/>
    </row>
    <row r="85" spans="10:52" ht="18.75" customHeight="1">
      <c r="J85" s="21" t="s">
        <v>54</v>
      </c>
      <c r="K85" s="22"/>
      <c r="L85" s="22"/>
      <c r="M85" s="22"/>
      <c r="N85" s="22"/>
      <c r="O85" s="120">
        <v>40262</v>
      </c>
      <c r="P85" s="121"/>
      <c r="Q85" s="122"/>
      <c r="R85" s="120">
        <v>40262</v>
      </c>
      <c r="S85" s="121"/>
      <c r="T85" s="122"/>
      <c r="U85" s="120"/>
      <c r="V85" s="121"/>
      <c r="W85" s="122"/>
      <c r="X85" s="120"/>
      <c r="Y85" s="121"/>
      <c r="Z85" s="122"/>
      <c r="AA85" s="120"/>
      <c r="AB85" s="121"/>
      <c r="AC85" s="122"/>
      <c r="AD85" s="120"/>
      <c r="AE85" s="121"/>
      <c r="AF85" s="122"/>
      <c r="AG85" s="120"/>
      <c r="AH85" s="121"/>
      <c r="AI85" s="122"/>
      <c r="AJ85" s="120"/>
      <c r="AK85" s="121"/>
      <c r="AL85" s="122"/>
      <c r="AM85" s="150"/>
      <c r="AN85" s="151"/>
      <c r="AO85" s="152"/>
      <c r="AP85" s="150"/>
      <c r="AQ85" s="151"/>
      <c r="AR85" s="152"/>
      <c r="AS85" s="120"/>
      <c r="AT85" s="121"/>
      <c r="AU85" s="122"/>
      <c r="AV85" s="120"/>
      <c r="AW85" s="121"/>
      <c r="AX85" s="122"/>
      <c r="AZ85" s="4" t="s">
        <v>55</v>
      </c>
    </row>
    <row r="86" spans="9:52" ht="18.75" customHeight="1">
      <c r="I86" s="148"/>
      <c r="J86" s="21" t="s">
        <v>56</v>
      </c>
      <c r="K86" s="22"/>
      <c r="L86" s="22"/>
      <c r="M86" s="22"/>
      <c r="N86" s="22"/>
      <c r="O86" s="123">
        <v>0.5659722222222222</v>
      </c>
      <c r="P86" s="124"/>
      <c r="Q86" s="125"/>
      <c r="R86" s="123">
        <v>0.6194444444444445</v>
      </c>
      <c r="S86" s="124"/>
      <c r="T86" s="125"/>
      <c r="U86" s="123"/>
      <c r="V86" s="124"/>
      <c r="W86" s="125"/>
      <c r="X86" s="123"/>
      <c r="Y86" s="124"/>
      <c r="Z86" s="125"/>
      <c r="AA86" s="123"/>
      <c r="AB86" s="124"/>
      <c r="AC86" s="125"/>
      <c r="AD86" s="123"/>
      <c r="AE86" s="124"/>
      <c r="AF86" s="125"/>
      <c r="AG86" s="123"/>
      <c r="AH86" s="124"/>
      <c r="AI86" s="125"/>
      <c r="AJ86" s="123"/>
      <c r="AK86" s="124"/>
      <c r="AL86" s="125"/>
      <c r="AM86" s="132"/>
      <c r="AN86" s="133"/>
      <c r="AO86" s="134"/>
      <c r="AP86" s="132"/>
      <c r="AQ86" s="133"/>
      <c r="AR86" s="134"/>
      <c r="AS86" s="123"/>
      <c r="AT86" s="124"/>
      <c r="AU86" s="125"/>
      <c r="AV86" s="123"/>
      <c r="AW86" s="124"/>
      <c r="AX86" s="125"/>
      <c r="AY86" s="23"/>
      <c r="AZ86" s="23"/>
    </row>
    <row r="87" spans="9:52" ht="18.75" customHeight="1">
      <c r="I87" s="149"/>
      <c r="J87" s="19" t="s">
        <v>57</v>
      </c>
      <c r="K87" s="24"/>
      <c r="L87" s="24"/>
      <c r="M87" s="24"/>
      <c r="N87" s="24"/>
      <c r="O87" s="129">
        <v>0.598287037037037</v>
      </c>
      <c r="P87" s="130"/>
      <c r="Q87" s="131"/>
      <c r="R87" s="129">
        <v>0.649837962962963</v>
      </c>
      <c r="S87" s="130"/>
      <c r="T87" s="131"/>
      <c r="U87" s="129"/>
      <c r="V87" s="130"/>
      <c r="W87" s="131"/>
      <c r="X87" s="129"/>
      <c r="Y87" s="130"/>
      <c r="Z87" s="131"/>
      <c r="AA87" s="129"/>
      <c r="AB87" s="130"/>
      <c r="AC87" s="131"/>
      <c r="AD87" s="129"/>
      <c r="AE87" s="130"/>
      <c r="AF87" s="131"/>
      <c r="AG87" s="129"/>
      <c r="AH87" s="130"/>
      <c r="AI87" s="131"/>
      <c r="AJ87" s="129"/>
      <c r="AK87" s="130"/>
      <c r="AL87" s="131"/>
      <c r="AM87" s="129"/>
      <c r="AN87" s="130"/>
      <c r="AO87" s="131"/>
      <c r="AP87" s="129"/>
      <c r="AQ87" s="130"/>
      <c r="AR87" s="131"/>
      <c r="AS87" s="129"/>
      <c r="AT87" s="130"/>
      <c r="AU87" s="131"/>
      <c r="AV87" s="129"/>
      <c r="AW87" s="130"/>
      <c r="AX87" s="131"/>
      <c r="AY87" s="23"/>
      <c r="AZ87" s="23"/>
    </row>
    <row r="88" spans="9:52" ht="18.75" customHeight="1">
      <c r="I88" s="149"/>
      <c r="J88" s="25" t="s">
        <v>58</v>
      </c>
      <c r="K88" s="26"/>
      <c r="L88" s="26"/>
      <c r="M88" s="26"/>
      <c r="N88" s="26"/>
      <c r="O88" s="126">
        <v>0.6062037037037037</v>
      </c>
      <c r="P88" s="127"/>
      <c r="Q88" s="128"/>
      <c r="R88" s="126">
        <v>0.655787037037037</v>
      </c>
      <c r="S88" s="127"/>
      <c r="T88" s="128"/>
      <c r="U88" s="126"/>
      <c r="V88" s="127"/>
      <c r="W88" s="128"/>
      <c r="X88" s="126"/>
      <c r="Y88" s="127"/>
      <c r="Z88" s="128"/>
      <c r="AA88" s="126"/>
      <c r="AB88" s="127"/>
      <c r="AC88" s="128"/>
      <c r="AD88" s="126"/>
      <c r="AE88" s="127"/>
      <c r="AF88" s="128"/>
      <c r="AG88" s="126"/>
      <c r="AH88" s="127"/>
      <c r="AI88" s="128"/>
      <c r="AJ88" s="126"/>
      <c r="AK88" s="127"/>
      <c r="AL88" s="128"/>
      <c r="AM88" s="126"/>
      <c r="AN88" s="127"/>
      <c r="AO88" s="128"/>
      <c r="AP88" s="126"/>
      <c r="AQ88" s="127"/>
      <c r="AR88" s="128"/>
      <c r="AS88" s="126"/>
      <c r="AT88" s="127"/>
      <c r="AU88" s="128"/>
      <c r="AV88" s="126"/>
      <c r="AW88" s="127"/>
      <c r="AX88" s="128"/>
      <c r="AY88" s="23"/>
      <c r="AZ88" s="23"/>
    </row>
    <row r="89" spans="10:52" ht="18.75" customHeight="1">
      <c r="J89" s="21" t="s">
        <v>59</v>
      </c>
      <c r="K89" s="22"/>
      <c r="L89" s="22"/>
      <c r="M89" s="22"/>
      <c r="N89" s="22"/>
      <c r="O89" s="135">
        <v>0</v>
      </c>
      <c r="P89" s="136"/>
      <c r="Q89" s="27" t="s">
        <v>60</v>
      </c>
      <c r="R89" s="135">
        <v>10</v>
      </c>
      <c r="S89" s="136"/>
      <c r="T89" s="27" t="s">
        <v>60</v>
      </c>
      <c r="U89" s="135"/>
      <c r="V89" s="136"/>
      <c r="W89" s="27" t="s">
        <v>60</v>
      </c>
      <c r="X89" s="135"/>
      <c r="Y89" s="136"/>
      <c r="Z89" s="27" t="s">
        <v>60</v>
      </c>
      <c r="AA89" s="135"/>
      <c r="AB89" s="136"/>
      <c r="AC89" s="27" t="s">
        <v>60</v>
      </c>
      <c r="AD89" s="135"/>
      <c r="AE89" s="136"/>
      <c r="AF89" s="27" t="s">
        <v>60</v>
      </c>
      <c r="AG89" s="135"/>
      <c r="AH89" s="136"/>
      <c r="AI89" s="27" t="s">
        <v>60</v>
      </c>
      <c r="AJ89" s="135"/>
      <c r="AK89" s="136"/>
      <c r="AL89" s="27" t="s">
        <v>60</v>
      </c>
      <c r="AM89" s="135"/>
      <c r="AN89" s="136"/>
      <c r="AO89" s="27" t="s">
        <v>60</v>
      </c>
      <c r="AP89" s="135"/>
      <c r="AQ89" s="136"/>
      <c r="AR89" s="27" t="s">
        <v>60</v>
      </c>
      <c r="AS89" s="135"/>
      <c r="AT89" s="136"/>
      <c r="AU89" s="27" t="s">
        <v>60</v>
      </c>
      <c r="AV89" s="135"/>
      <c r="AW89" s="136"/>
      <c r="AX89" s="27" t="s">
        <v>60</v>
      </c>
      <c r="AY89" s="23"/>
      <c r="AZ89" s="23"/>
    </row>
    <row r="90" spans="10:50" ht="18.75" customHeight="1">
      <c r="J90" s="25" t="s">
        <v>61</v>
      </c>
      <c r="K90" s="26"/>
      <c r="L90" s="26"/>
      <c r="M90" s="26"/>
      <c r="N90" s="26"/>
      <c r="O90" s="139">
        <v>16</v>
      </c>
      <c r="P90" s="140"/>
      <c r="Q90" s="28" t="s">
        <v>62</v>
      </c>
      <c r="R90" s="139">
        <v>10</v>
      </c>
      <c r="S90" s="140"/>
      <c r="T90" s="28" t="s">
        <v>62</v>
      </c>
      <c r="U90" s="139"/>
      <c r="V90" s="140"/>
      <c r="W90" s="28" t="s">
        <v>62</v>
      </c>
      <c r="X90" s="139"/>
      <c r="Y90" s="140"/>
      <c r="Z90" s="28" t="s">
        <v>62</v>
      </c>
      <c r="AA90" s="139"/>
      <c r="AB90" s="140"/>
      <c r="AC90" s="28" t="s">
        <v>62</v>
      </c>
      <c r="AD90" s="139"/>
      <c r="AE90" s="140"/>
      <c r="AF90" s="28" t="s">
        <v>62</v>
      </c>
      <c r="AG90" s="139"/>
      <c r="AH90" s="140"/>
      <c r="AI90" s="28" t="s">
        <v>62</v>
      </c>
      <c r="AJ90" s="139"/>
      <c r="AK90" s="140"/>
      <c r="AL90" s="28" t="s">
        <v>62</v>
      </c>
      <c r="AM90" s="139"/>
      <c r="AN90" s="140"/>
      <c r="AO90" s="28" t="s">
        <v>62</v>
      </c>
      <c r="AP90" s="139"/>
      <c r="AQ90" s="140"/>
      <c r="AR90" s="28" t="s">
        <v>62</v>
      </c>
      <c r="AS90" s="139"/>
      <c r="AT90" s="140"/>
      <c r="AU90" s="28" t="s">
        <v>62</v>
      </c>
      <c r="AV90" s="139"/>
      <c r="AW90" s="140"/>
      <c r="AX90" s="28" t="s">
        <v>62</v>
      </c>
    </row>
  </sheetData>
  <sheetProtection/>
  <mergeCells count="95">
    <mergeCell ref="AA88:AC88"/>
    <mergeCell ref="AG85:AI85"/>
    <mergeCell ref="AD87:AF87"/>
    <mergeCell ref="AP86:AR86"/>
    <mergeCell ref="AM86:AO86"/>
    <mergeCell ref="AD86:AF86"/>
    <mergeCell ref="AA86:AC86"/>
    <mergeCell ref="AA87:AC87"/>
    <mergeCell ref="U85:W85"/>
    <mergeCell ref="X85:Z85"/>
    <mergeCell ref="AP87:AR87"/>
    <mergeCell ref="AM87:AO87"/>
    <mergeCell ref="X86:Z86"/>
    <mergeCell ref="U86:W86"/>
    <mergeCell ref="AG89:AH89"/>
    <mergeCell ref="AJ89:AK89"/>
    <mergeCell ref="AJ87:AL87"/>
    <mergeCell ref="AJ88:AL88"/>
    <mergeCell ref="AG87:AI87"/>
    <mergeCell ref="AG88:AI88"/>
    <mergeCell ref="I1:Q2"/>
    <mergeCell ref="AG86:AI86"/>
    <mergeCell ref="AJ86:AL86"/>
    <mergeCell ref="O85:Q85"/>
    <mergeCell ref="O86:Q86"/>
    <mergeCell ref="AA4:AC4"/>
    <mergeCell ref="AJ85:AL85"/>
    <mergeCell ref="AD4:AF4"/>
    <mergeCell ref="AD85:AF85"/>
    <mergeCell ref="AA85:AC85"/>
    <mergeCell ref="AD90:AE90"/>
    <mergeCell ref="AP89:AQ89"/>
    <mergeCell ref="AM89:AN89"/>
    <mergeCell ref="AS89:AT89"/>
    <mergeCell ref="AS90:AT90"/>
    <mergeCell ref="AP90:AQ90"/>
    <mergeCell ref="AM90:AN90"/>
    <mergeCell ref="AG90:AH90"/>
    <mergeCell ref="AJ90:AK90"/>
    <mergeCell ref="AD89:AE89"/>
    <mergeCell ref="O87:Q87"/>
    <mergeCell ref="R86:T86"/>
    <mergeCell ref="R87:T87"/>
    <mergeCell ref="X90:Y90"/>
    <mergeCell ref="U89:V89"/>
    <mergeCell ref="X89:Y89"/>
    <mergeCell ref="U88:W88"/>
    <mergeCell ref="X88:Z88"/>
    <mergeCell ref="U87:W87"/>
    <mergeCell ref="X87:Z87"/>
    <mergeCell ref="AA89:AB89"/>
    <mergeCell ref="AA90:AB90"/>
    <mergeCell ref="O90:P90"/>
    <mergeCell ref="R89:S89"/>
    <mergeCell ref="R90:S90"/>
    <mergeCell ref="U90:V90"/>
    <mergeCell ref="O89:P89"/>
    <mergeCell ref="BM4:BN4"/>
    <mergeCell ref="AV85:AX85"/>
    <mergeCell ref="AV86:AX86"/>
    <mergeCell ref="BG4:BH4"/>
    <mergeCell ref="BC4:BD4"/>
    <mergeCell ref="BI4:BJ4"/>
    <mergeCell ref="AY4:BB4"/>
    <mergeCell ref="BK4:BL4"/>
    <mergeCell ref="E5:F5"/>
    <mergeCell ref="G5:H5"/>
    <mergeCell ref="I86:I88"/>
    <mergeCell ref="AS88:AU88"/>
    <mergeCell ref="AD88:AF88"/>
    <mergeCell ref="AS85:AU85"/>
    <mergeCell ref="AP85:AR85"/>
    <mergeCell ref="AS86:AU86"/>
    <mergeCell ref="AS87:AU87"/>
    <mergeCell ref="R85:T85"/>
    <mergeCell ref="AV89:AW89"/>
    <mergeCell ref="AV90:AW90"/>
    <mergeCell ref="AJ4:AL4"/>
    <mergeCell ref="AV4:AX4"/>
    <mergeCell ref="AM85:AO85"/>
    <mergeCell ref="AM4:AO4"/>
    <mergeCell ref="AS4:AU4"/>
    <mergeCell ref="AP4:AR4"/>
    <mergeCell ref="AP88:AR88"/>
    <mergeCell ref="AM88:AO88"/>
    <mergeCell ref="AV87:AX87"/>
    <mergeCell ref="AV88:AX88"/>
    <mergeCell ref="BE4:BF4"/>
    <mergeCell ref="O4:Q4"/>
    <mergeCell ref="R4:T4"/>
    <mergeCell ref="X4:Z4"/>
    <mergeCell ref="U4:W4"/>
    <mergeCell ref="AG4:AI4"/>
    <mergeCell ref="O88:Q88"/>
    <mergeCell ref="R88:T88"/>
  </mergeCells>
  <dataValidations count="1">
    <dataValidation allowBlank="1" showInputMessage="1" showErrorMessage="1" imeMode="off" sqref="O6:AX83 AQ89:AR90 AV85:AV90 AT88:AU90 AH88:AI90 Y88:Z90 AB88:AC90 P88:Q90 X85:X90 AA85:AA90 O85:O90 U85:U90 S88:T90 V88:W90 AE88:AF90 AD85:AD90 AW88:AX90 AG85:AG90 AJ85:AJ90 AK88:AL90 AS85:AS90 AM85:AM90 AP85:AP90 R85:R90 AN89:AO90 AT85:AU86 AK85:AL86 AH85:AI86 AE85:AF86 Y85:Z86 P85:Q86 S85:T86 AB85:AC86 V85:W86 AW85:AX86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0"/>
  <sheetViews>
    <sheetView showGridLines="0" zoomScale="75" zoomScaleNormal="75" zoomScaleSheetLayoutView="75" zoomScalePageLayoutView="0" workbookViewId="0" topLeftCell="A1">
      <selection activeCell="AC25" sqref="AC25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7" width="9.16015625" style="3" customWidth="1"/>
    <col min="8" max="8" width="4" style="3" customWidth="1"/>
    <col min="9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32" width="3.83203125" style="3" customWidth="1"/>
    <col min="33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37"/>
      <c r="J1" s="137"/>
      <c r="K1" s="137"/>
      <c r="L1" s="137"/>
      <c r="M1" s="137"/>
      <c r="N1" s="137"/>
      <c r="O1" s="137"/>
      <c r="P1" s="137"/>
      <c r="Q1" s="137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37"/>
      <c r="J2" s="137"/>
      <c r="K2" s="137"/>
      <c r="L2" s="137"/>
      <c r="M2" s="137"/>
      <c r="N2" s="137"/>
      <c r="O2" s="137"/>
      <c r="P2" s="137"/>
      <c r="Q2" s="137"/>
      <c r="R2" s="39" t="s">
        <v>64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65</v>
      </c>
      <c r="Y3" s="3" t="s">
        <v>66</v>
      </c>
      <c r="AY3" s="101">
        <f>ROUNDUP(COUNTA(E6:E13)/1,0)</f>
        <v>8</v>
      </c>
      <c r="AZ3" s="102"/>
      <c r="BA3" s="62" t="s">
        <v>67</v>
      </c>
      <c r="BB3" s="51"/>
      <c r="BC3" s="21">
        <f>BS4</f>
        <v>0</v>
      </c>
      <c r="BD3" s="51" t="s">
        <v>67</v>
      </c>
      <c r="BE3" s="21">
        <f>BU4</f>
        <v>0</v>
      </c>
      <c r="BF3" s="51" t="s">
        <v>67</v>
      </c>
      <c r="BG3" s="21">
        <f>BW4</f>
        <v>0</v>
      </c>
      <c r="BH3" s="51" t="s">
        <v>67</v>
      </c>
      <c r="BI3" s="21">
        <f>BY4</f>
        <v>0</v>
      </c>
      <c r="BJ3" s="51" t="s">
        <v>67</v>
      </c>
      <c r="BK3" s="21">
        <f>CA4</f>
        <v>0</v>
      </c>
      <c r="BL3" s="51" t="s">
        <v>67</v>
      </c>
      <c r="BM3" s="21">
        <f>CC4</f>
        <v>0</v>
      </c>
      <c r="BN3" s="51" t="s">
        <v>67</v>
      </c>
    </row>
    <row r="4" spans="2:81" ht="20.25" customHeight="1">
      <c r="B4" s="8"/>
      <c r="C4" s="8"/>
      <c r="D4" s="5"/>
      <c r="E4" s="5"/>
      <c r="I4" s="1"/>
      <c r="J4" s="4">
        <v>420</v>
      </c>
      <c r="K4" s="4"/>
      <c r="L4" s="1"/>
      <c r="M4" s="1"/>
      <c r="N4" s="1"/>
      <c r="O4" s="138" t="s">
        <v>68</v>
      </c>
      <c r="P4" s="138"/>
      <c r="Q4" s="138"/>
      <c r="R4" s="138" t="s">
        <v>69</v>
      </c>
      <c r="S4" s="138"/>
      <c r="T4" s="138"/>
      <c r="U4" s="138" t="s">
        <v>150</v>
      </c>
      <c r="V4" s="138"/>
      <c r="W4" s="138"/>
      <c r="X4" s="138" t="s">
        <v>151</v>
      </c>
      <c r="Y4" s="138"/>
      <c r="Z4" s="138"/>
      <c r="AA4" s="138" t="s">
        <v>152</v>
      </c>
      <c r="AB4" s="138"/>
      <c r="AC4" s="138"/>
      <c r="AD4" s="138" t="s">
        <v>153</v>
      </c>
      <c r="AE4" s="138"/>
      <c r="AF4" s="138"/>
      <c r="AG4" s="138" t="s">
        <v>154</v>
      </c>
      <c r="AH4" s="138"/>
      <c r="AI4" s="138"/>
      <c r="AJ4" s="138" t="s">
        <v>155</v>
      </c>
      <c r="AK4" s="138"/>
      <c r="AL4" s="138"/>
      <c r="AM4" s="138" t="s">
        <v>70</v>
      </c>
      <c r="AN4" s="138"/>
      <c r="AO4" s="138"/>
      <c r="AP4" s="138" t="s">
        <v>71</v>
      </c>
      <c r="AQ4" s="138"/>
      <c r="AR4" s="138"/>
      <c r="AS4" s="138" t="s">
        <v>72</v>
      </c>
      <c r="AT4" s="138"/>
      <c r="AU4" s="138"/>
      <c r="AV4" s="138" t="s">
        <v>73</v>
      </c>
      <c r="AW4" s="138"/>
      <c r="AX4" s="153"/>
      <c r="AY4" s="143"/>
      <c r="AZ4" s="144"/>
      <c r="BA4" s="144"/>
      <c r="BB4" s="145"/>
      <c r="BC4" s="141" t="s">
        <v>74</v>
      </c>
      <c r="BD4" s="142"/>
      <c r="BE4" s="141" t="s">
        <v>75</v>
      </c>
      <c r="BF4" s="142"/>
      <c r="BG4" s="141" t="s">
        <v>76</v>
      </c>
      <c r="BH4" s="142"/>
      <c r="BI4" s="141" t="s">
        <v>77</v>
      </c>
      <c r="BJ4" s="142"/>
      <c r="BK4" s="141" t="s">
        <v>78</v>
      </c>
      <c r="BL4" s="142"/>
      <c r="BM4" s="141" t="s">
        <v>79</v>
      </c>
      <c r="BN4" s="142"/>
      <c r="BO4" s="10"/>
      <c r="BS4" s="4">
        <f>COUNTIF(K6:K13,"U15")</f>
        <v>0</v>
      </c>
      <c r="BU4" s="4">
        <f>COUNTIF(K6:K13,"U12")</f>
        <v>0</v>
      </c>
      <c r="BW4" s="4">
        <f>COUNTIF(K6:K13,"SGM")</f>
        <v>0</v>
      </c>
      <c r="BY4" s="4">
        <f>COUNTIF(M6:M13,"FL")</f>
        <v>0</v>
      </c>
      <c r="CA4" s="4">
        <f>COUNTIF(N6:N13,"JH")</f>
        <v>0</v>
      </c>
      <c r="CC4" s="4">
        <f>COUNTIF(I6:I13,"JPN")</f>
        <v>0</v>
      </c>
    </row>
    <row r="5" spans="1:82" ht="48" customHeight="1">
      <c r="A5" s="66" t="str">
        <f aca="true" t="shared" si="0" ref="A5:A13">BB5</f>
        <v>Rank</v>
      </c>
      <c r="B5" s="57" t="s">
        <v>80</v>
      </c>
      <c r="C5" s="57" t="s">
        <v>81</v>
      </c>
      <c r="D5" s="57" t="s">
        <v>136</v>
      </c>
      <c r="E5" s="146" t="s">
        <v>137</v>
      </c>
      <c r="F5" s="147"/>
      <c r="G5" s="146" t="s">
        <v>138</v>
      </c>
      <c r="H5" s="147"/>
      <c r="I5" s="58"/>
      <c r="J5" s="57" t="s">
        <v>82</v>
      </c>
      <c r="K5" s="57" t="s">
        <v>139</v>
      </c>
      <c r="L5" s="58" t="s">
        <v>103</v>
      </c>
      <c r="M5" s="57" t="s">
        <v>184</v>
      </c>
      <c r="N5" s="57" t="s">
        <v>83</v>
      </c>
      <c r="O5" s="79" t="s">
        <v>84</v>
      </c>
      <c r="P5" s="80" t="s">
        <v>85</v>
      </c>
      <c r="Q5" s="81" t="s">
        <v>86</v>
      </c>
      <c r="R5" s="79" t="s">
        <v>84</v>
      </c>
      <c r="S5" s="80" t="s">
        <v>85</v>
      </c>
      <c r="T5" s="81" t="s">
        <v>86</v>
      </c>
      <c r="U5" s="79" t="s">
        <v>84</v>
      </c>
      <c r="V5" s="80" t="s">
        <v>85</v>
      </c>
      <c r="W5" s="81" t="s">
        <v>86</v>
      </c>
      <c r="X5" s="79" t="s">
        <v>84</v>
      </c>
      <c r="Y5" s="80" t="s">
        <v>85</v>
      </c>
      <c r="Z5" s="81" t="s">
        <v>86</v>
      </c>
      <c r="AA5" s="79" t="s">
        <v>84</v>
      </c>
      <c r="AB5" s="80" t="s">
        <v>85</v>
      </c>
      <c r="AC5" s="81" t="s">
        <v>86</v>
      </c>
      <c r="AD5" s="79" t="s">
        <v>84</v>
      </c>
      <c r="AE5" s="80" t="s">
        <v>85</v>
      </c>
      <c r="AF5" s="81" t="s">
        <v>86</v>
      </c>
      <c r="AG5" s="79" t="s">
        <v>84</v>
      </c>
      <c r="AH5" s="80" t="s">
        <v>85</v>
      </c>
      <c r="AI5" s="81" t="s">
        <v>86</v>
      </c>
      <c r="AJ5" s="79" t="s">
        <v>84</v>
      </c>
      <c r="AK5" s="80" t="s">
        <v>85</v>
      </c>
      <c r="AL5" s="81" t="s">
        <v>86</v>
      </c>
      <c r="AM5" s="79" t="s">
        <v>84</v>
      </c>
      <c r="AN5" s="80" t="s">
        <v>85</v>
      </c>
      <c r="AO5" s="81" t="s">
        <v>86</v>
      </c>
      <c r="AP5" s="79" t="s">
        <v>84</v>
      </c>
      <c r="AQ5" s="80" t="s">
        <v>85</v>
      </c>
      <c r="AR5" s="81" t="s">
        <v>86</v>
      </c>
      <c r="AS5" s="79" t="s">
        <v>84</v>
      </c>
      <c r="AT5" s="80" t="s">
        <v>85</v>
      </c>
      <c r="AU5" s="81" t="s">
        <v>86</v>
      </c>
      <c r="AV5" s="79" t="s">
        <v>84</v>
      </c>
      <c r="AW5" s="80" t="s">
        <v>85</v>
      </c>
      <c r="AX5" s="81" t="s">
        <v>86</v>
      </c>
      <c r="AY5" s="57" t="s">
        <v>87</v>
      </c>
      <c r="AZ5" s="57" t="s">
        <v>87</v>
      </c>
      <c r="BA5" s="57" t="s">
        <v>88</v>
      </c>
      <c r="BB5" s="57" t="s">
        <v>85</v>
      </c>
      <c r="BC5" s="57" t="s">
        <v>88</v>
      </c>
      <c r="BD5" s="57" t="s">
        <v>85</v>
      </c>
      <c r="BE5" s="57" t="s">
        <v>88</v>
      </c>
      <c r="BF5" s="57" t="s">
        <v>85</v>
      </c>
      <c r="BG5" s="57" t="s">
        <v>88</v>
      </c>
      <c r="BH5" s="57" t="s">
        <v>85</v>
      </c>
      <c r="BI5" s="57" t="s">
        <v>88</v>
      </c>
      <c r="BJ5" s="57" t="s">
        <v>85</v>
      </c>
      <c r="BK5" s="57" t="s">
        <v>88</v>
      </c>
      <c r="BL5" s="58" t="s">
        <v>85</v>
      </c>
      <c r="BM5" s="57" t="s">
        <v>88</v>
      </c>
      <c r="BN5" s="58" t="s">
        <v>85</v>
      </c>
      <c r="BO5" s="90"/>
      <c r="BP5" s="11" t="s">
        <v>104</v>
      </c>
      <c r="BQ5" s="12" t="s">
        <v>105</v>
      </c>
      <c r="BR5" s="13"/>
      <c r="BS5" s="92" t="s">
        <v>89</v>
      </c>
      <c r="BT5" s="93" t="s">
        <v>146</v>
      </c>
      <c r="BU5" s="92" t="s">
        <v>90</v>
      </c>
      <c r="BV5" s="93" t="s">
        <v>147</v>
      </c>
      <c r="BW5" s="17" t="s">
        <v>91</v>
      </c>
      <c r="BX5" s="12" t="s">
        <v>145</v>
      </c>
      <c r="BY5" s="67" t="s">
        <v>166</v>
      </c>
      <c r="BZ5" s="12" t="s">
        <v>169</v>
      </c>
      <c r="CA5" s="17" t="s">
        <v>92</v>
      </c>
      <c r="CB5" s="12" t="s">
        <v>170</v>
      </c>
      <c r="CC5" s="17" t="s">
        <v>93</v>
      </c>
      <c r="CD5" s="12" t="s">
        <v>144</v>
      </c>
    </row>
    <row r="6" spans="1:82" ht="18.75" customHeight="1">
      <c r="A6" s="71">
        <f t="shared" si="0"/>
        <v>1</v>
      </c>
      <c r="B6" s="41" t="s">
        <v>94</v>
      </c>
      <c r="C6" s="103">
        <v>2</v>
      </c>
      <c r="D6" s="60"/>
      <c r="E6" s="96" t="s">
        <v>191</v>
      </c>
      <c r="F6" s="36" t="s">
        <v>22</v>
      </c>
      <c r="G6" s="97" t="s">
        <v>192</v>
      </c>
      <c r="H6" s="100" t="s">
        <v>22</v>
      </c>
      <c r="I6" s="49"/>
      <c r="J6" s="61" t="s">
        <v>16</v>
      </c>
      <c r="K6" s="41"/>
      <c r="L6" s="59" t="s">
        <v>185</v>
      </c>
      <c r="M6" s="67" t="s">
        <v>180</v>
      </c>
      <c r="N6" s="67"/>
      <c r="O6" s="84">
        <f>IF('着順入力用'!$B$5="","",VLOOKUP(C6,'着順入力用'!$B$5:$G$107,2,FALSE))</f>
        <v>1</v>
      </c>
      <c r="P6" s="85">
        <f>IF('着順入力用'!$B$5="","",VLOOKUP(C6,'着順入力用'!$B$5:$G$107,5,FALSE))</f>
        <v>1</v>
      </c>
      <c r="Q6" s="82">
        <f>IF('着順入力用'!$B$5="","",VLOOKUP(C6,'着順入力用'!$B$5:$G$107,6,FALSE))</f>
        <v>1</v>
      </c>
      <c r="R6" s="84">
        <f>IF('着順入力用'!$H$5="","",VLOOKUP(C6,'着順入力用'!$H$5:$M$107,2,FALSE))</f>
        <v>1</v>
      </c>
      <c r="S6" s="85">
        <f>IF('着順入力用'!$H$5="","",VLOOKUP(C6,'着順入力用'!$H$5:$M$107,5,FALSE))</f>
        <v>1</v>
      </c>
      <c r="T6" s="82">
        <f>IF('着順入力用'!$H$5="","",VLOOKUP(C6,'着順入力用'!$H$5:$M$107,6,FALSE))</f>
        <v>1</v>
      </c>
      <c r="U6" s="84">
        <f>IF('着順入力用'!$N$5="","",VLOOKUP(C6,'着順入力用'!$N$5:$S$107,2,FALSE))</f>
        <v>1</v>
      </c>
      <c r="V6" s="85">
        <f>IF('着順入力用'!$N$5="","",VLOOKUP(C6,'着順入力用'!$N$5:$S$107,5,FALSE))</f>
        <v>1</v>
      </c>
      <c r="W6" s="82">
        <f>IF('着順入力用'!$N$5="","",VLOOKUP(C6,'着順入力用'!$N$5:$S$107,6,FALSE))</f>
        <v>1</v>
      </c>
      <c r="X6" s="84">
        <f>IF('着順入力用'!$T$5="","",VLOOKUP(C6,'着順入力用'!$T$5:$Y$107,2,FALSE))</f>
        <v>1</v>
      </c>
      <c r="Y6" s="85">
        <f>IF('着順入力用'!$T$5="","",VLOOKUP(C6,'着順入力用'!$T$5:$Y$107,5,FALSE))</f>
        <v>1</v>
      </c>
      <c r="Z6" s="82">
        <f>IF('着順入力用'!$T$5="","",VLOOKUP(C6,'着順入力用'!$T$5:$Y$107,6,FALSE))</f>
        <v>1</v>
      </c>
      <c r="AA6" s="84">
        <f>IF('着順入力用'!$Z$5="","",VLOOKUP(C6,'着順入力用'!$Z$5:$AE$107,2,FALSE))</f>
        <v>1</v>
      </c>
      <c r="AB6" s="85">
        <f>IF('着順入力用'!$Z$5="","",VLOOKUP(C6,'着順入力用'!$Z$5:$AE$107,5,FALSE))</f>
        <v>1</v>
      </c>
      <c r="AC6" s="82">
        <f>IF('着順入力用'!$Z$5="","",VLOOKUP(C6,'着順入力用'!$Z$5:$AE$107,6,FALSE))</f>
        <v>1</v>
      </c>
      <c r="AD6" s="84">
        <f>IF('着順入力用'!$AF$5="","",VLOOKUP(C6,'着順入力用'!$AF$5:$AK$107,2,FALSE))</f>
        <v>1</v>
      </c>
      <c r="AE6" s="85">
        <f>IF('着順入力用'!$AF$5="","",VLOOKUP(C6,'着順入力用'!$AF$5:$AK$107,5,FALSE))</f>
        <v>1</v>
      </c>
      <c r="AF6" s="82">
        <f>IF('着順入力用'!$AF$5="","",VLOOKUP(C6,'着順入力用'!$AF$5:$AK$107,6,FALSE))</f>
        <v>1</v>
      </c>
      <c r="AG6" s="84">
        <f>IF('着順入力用'!$AL$5="","",VLOOKUP(C6,'着順入力用'!$AL$5:$AQ$107,2,FALSE))</f>
        <v>1</v>
      </c>
      <c r="AH6" s="85">
        <f>IF('着順入力用'!$AL$5="","",VLOOKUP(C6,'着順入力用'!$AL$5:$AQ$107,5,FALSE))</f>
        <v>1</v>
      </c>
      <c r="AI6" s="82">
        <f>IF('着順入力用'!$AL$5="","",VLOOKUP(C6,'着順入力用'!$AL$5:$AQ$107,6,FALSE))</f>
        <v>1</v>
      </c>
      <c r="AJ6" s="84">
        <f>IF('着順入力用'!$AR$5="","",VLOOKUP(C6,'着順入力用'!$AR$5:$AW$107,2,FALSE))</f>
        <v>1</v>
      </c>
      <c r="AK6" s="85">
        <f>IF('着順入力用'!$AR$5="","",VLOOKUP(C6,'着順入力用'!$AR$5:$AW$107,5,FALSE))</f>
        <v>1</v>
      </c>
      <c r="AL6" s="82">
        <f>IF('着順入力用'!$AR$5="","",VLOOKUP(C6,'着順入力用'!$AR$5:$AW$107,6,FALSE))</f>
        <v>1</v>
      </c>
      <c r="AM6" s="84">
        <f>IF('着順入力用'!$AX$5="","",VLOOKUP(C6,'着順入力用'!$AX$5:$BC$107,2,FALSE))</f>
        <v>1</v>
      </c>
      <c r="AN6" s="85">
        <f>IF('着順入力用'!$AX$5="","",VLOOKUP(C6,'着順入力用'!$AX$5:$BC$107,5,FALSE))</f>
        <v>1</v>
      </c>
      <c r="AO6" s="82">
        <f>IF('着順入力用'!$AX$5="","",VLOOKUP(C6,'着順入力用'!$AX$5:$BC$107,6,FALSE))</f>
        <v>1</v>
      </c>
      <c r="AP6" s="84">
        <f>IF('着順入力用'!$BD$5="","",VLOOKUP(C6,'着順入力用'!$BD$5:$BI$107,2,FALSE))</f>
      </c>
      <c r="AQ6" s="85">
        <f>IF('着順入力用'!$BD$5="","",VLOOKUP(C6,'着順入力用'!$BD$5:$BI$107,5,FALSE))</f>
      </c>
      <c r="AR6" s="82">
        <f>IF('着順入力用'!$BD$5="","",VLOOKUP(C6,'着順入力用'!$BD$5:$BI$107,6,FALSE))</f>
      </c>
      <c r="AS6" s="84">
        <f>IF('着順入力用'!$BJ$5="","",VLOOKUP(C6,'着順入力用'!$BJ$5:$BO$107,2,FALSE))</f>
      </c>
      <c r="AT6" s="85">
        <f>IF('着順入力用'!$BJ$5="","",VLOOKUP(C6,'着順入力用'!$BJ$5:$BO$107,5,FALSE))</f>
      </c>
      <c r="AU6" s="82">
        <f>IF('着順入力用'!$BJ$5="","",VLOOKUP(C6,'着順入力用'!$BJ$5:$BO$107,6,FALSE))</f>
      </c>
      <c r="AV6" s="84">
        <f>IF('着順入力用'!$BP$5="","",VLOOKUP(C6,'着順入力用'!$BP$5:$BU$107,2,FALSE))</f>
      </c>
      <c r="AW6" s="85">
        <f>IF('着順入力用'!$BP$5="","",VLOOKUP(C6,'着順入力用'!$BP$5:$BU$107,5,FALSE))</f>
      </c>
      <c r="AX6" s="82">
        <f>IF('着順入力用'!$BP$5="","",VLOOKUP(C6,'着順入力用'!$BP$5:$BU$107,6,FALSE))</f>
      </c>
      <c r="AY6" s="40">
        <f aca="true" t="shared" si="1" ref="AY6:AY13">IF(AF6&gt;0,MAX(Q6,T6,W6,Z6,AC6,AF6,AI6,AL6,AO6,AR6,AU6,AX6),"")</f>
        <v>1</v>
      </c>
      <c r="AZ6" s="40"/>
      <c r="BA6" s="40">
        <f aca="true" t="shared" si="2" ref="BA6:BA13">Q6+T6+W6+Z6+AC6+AF6+AI6+AL6+AO6+AR6+AU6+AX6-AY6-AZ6</f>
        <v>8</v>
      </c>
      <c r="BB6" s="40">
        <f aca="true" t="shared" si="3" ref="BB6:BB13">RANK(BA6,$BA$6:$BA$13,1)</f>
        <v>1</v>
      </c>
      <c r="BC6" s="40">
        <f aca="true" t="shared" si="4" ref="BC6:BC13">IF(BS6&lt;1000,BA6," ")</f>
        <v>8</v>
      </c>
      <c r="BD6" s="40" t="str">
        <f aca="true" t="shared" si="5" ref="BD6:BD13">IF(BT6&lt;($BS$4+1),BT6," ")</f>
        <v> </v>
      </c>
      <c r="BE6" s="40">
        <f aca="true" t="shared" si="6" ref="BE6:BE13">IF(BU6&lt;1000,BA6," ")</f>
        <v>8</v>
      </c>
      <c r="BF6" s="40" t="str">
        <f aca="true" t="shared" si="7" ref="BF6:BF13">IF(BV6&lt;($BU$4+1),BV6," ")</f>
        <v> </v>
      </c>
      <c r="BG6" s="40">
        <f aca="true" t="shared" si="8" ref="BG6:BG13">IF(BW6&lt;1000,BA6," ")</f>
        <v>8</v>
      </c>
      <c r="BH6" s="40" t="str">
        <f aca="true" t="shared" si="9" ref="BH6:BH13">IF(BX6&lt;($BW$4+1),BX6," ")</f>
        <v> </v>
      </c>
      <c r="BI6" s="40" t="str">
        <f aca="true" t="shared" si="10" ref="BI6:BI13">IF(BY6&lt;1000,BA6," ")</f>
        <v> </v>
      </c>
      <c r="BJ6" s="40">
        <f>BZ6</f>
        <v>1</v>
      </c>
      <c r="BK6" s="40"/>
      <c r="BL6" s="40"/>
      <c r="BM6" s="40">
        <f aca="true" t="shared" si="11" ref="BM6:BM13">IF(CC6&lt;1000,BA6," ")</f>
        <v>8</v>
      </c>
      <c r="BN6" s="40" t="str">
        <f aca="true" t="shared" si="12" ref="BN6:BN13">IF(CD6&lt;($CC$4+1),CD6," ")</f>
        <v> </v>
      </c>
      <c r="BO6" s="88"/>
      <c r="BP6" s="16">
        <f aca="true" t="shared" si="13" ref="BP6:BP13">MAX(Q6,T6,W6,Z6,AC6,AF6,AI6,AL6,AO6,AR6,AU6)</f>
        <v>1</v>
      </c>
      <c r="BQ6" s="18">
        <f aca="true" t="shared" si="14" ref="BQ6:BQ13">MIN(Q6,T6,W6,Z6,AC6,AF6,AI6,AL6,AO6,AR6,AU6,AX6)</f>
        <v>1</v>
      </c>
      <c r="BR6" s="36"/>
      <c r="BS6" s="14">
        <f aca="true" t="shared" si="15" ref="BS6:BS13">IF(K6=$BS$5,BA6,1000)</f>
        <v>8</v>
      </c>
      <c r="BT6" s="18">
        <f aca="true" t="shared" si="16" ref="BT6:BT13">RANK(BS6,$BS$6:$BS$13,1)</f>
        <v>1</v>
      </c>
      <c r="BU6" s="14">
        <f aca="true" t="shared" si="17" ref="BU6:BU13">IF(K6=$BU$5,BA6,1000)</f>
        <v>8</v>
      </c>
      <c r="BV6" s="18">
        <f aca="true" t="shared" si="18" ref="BV6:BV13">RANK(BU6,$BU$6:$BU$13,1)</f>
        <v>1</v>
      </c>
      <c r="BW6" s="14">
        <f aca="true" t="shared" si="19" ref="BW6:BW13">IF(K6=$BW$5,BA6,1000)</f>
        <v>8</v>
      </c>
      <c r="BX6" s="18">
        <f aca="true" t="shared" si="20" ref="BX6:BX13">RANK(BW6,$BW$6:$BW$13,1)</f>
        <v>1</v>
      </c>
      <c r="BY6" s="14">
        <f>IF(M6=$BY$5,BA6,1000)</f>
        <v>1000</v>
      </c>
      <c r="BZ6" s="18">
        <f aca="true" t="shared" si="21" ref="BZ6:BZ13">RANK(BY6,$BY$6:$BY$13,1)</f>
        <v>1</v>
      </c>
      <c r="CA6" s="14">
        <v>1000</v>
      </c>
      <c r="CB6" s="18">
        <f aca="true" t="shared" si="22" ref="CB6:CB13">RANK(CA6,$CA$6:$CA$13,1)</f>
        <v>1</v>
      </c>
      <c r="CC6" s="14">
        <f aca="true" t="shared" si="23" ref="CC6:CC13">IF(I6=$CC$5,BA6,1000)</f>
        <v>8</v>
      </c>
      <c r="CD6" s="18">
        <f aca="true" t="shared" si="24" ref="CD6:CD13">RANK(CC6,$CC$6:$CC$13,1)</f>
        <v>1</v>
      </c>
    </row>
    <row r="7" spans="1:82" ht="18.75" customHeight="1">
      <c r="A7" s="72">
        <f t="shared" si="0"/>
        <v>2</v>
      </c>
      <c r="B7" s="17" t="s">
        <v>98</v>
      </c>
      <c r="C7" s="103">
        <v>52258</v>
      </c>
      <c r="D7" s="50"/>
      <c r="E7" s="97" t="s">
        <v>14</v>
      </c>
      <c r="F7" s="37" t="s">
        <v>22</v>
      </c>
      <c r="G7" s="97" t="s">
        <v>15</v>
      </c>
      <c r="H7" s="37" t="s">
        <v>23</v>
      </c>
      <c r="I7" s="47"/>
      <c r="J7" s="42" t="s">
        <v>21</v>
      </c>
      <c r="K7" s="41"/>
      <c r="L7" s="15" t="s">
        <v>185</v>
      </c>
      <c r="M7" s="69" t="s">
        <v>182</v>
      </c>
      <c r="N7" s="69"/>
      <c r="O7" s="86">
        <f>IF('着順入力用'!$B$5="","",VLOOKUP(C7,'着順入力用'!$B$5:$G$107,2,FALSE))</f>
        <v>3</v>
      </c>
      <c r="P7" s="87">
        <f>IF('着順入力用'!$B$5="","",VLOOKUP(C7,'着順入力用'!$B$5:$G$107,5,FALSE))</f>
        <v>3</v>
      </c>
      <c r="Q7" s="83">
        <f>IF('着順入力用'!$B$5="","",VLOOKUP(C7,'着順入力用'!$B$5:$G$107,6,FALSE))</f>
        <v>3</v>
      </c>
      <c r="R7" s="86">
        <f>IF('着順入力用'!$H$5="","",VLOOKUP(C7,'着順入力用'!$H$5:$M$107,2,FALSE))</f>
        <v>2</v>
      </c>
      <c r="S7" s="87">
        <f>IF('着順入力用'!$H$5="","",VLOOKUP(C7,'着順入力用'!$H$5:$M$107,5,FALSE))</f>
        <v>2</v>
      </c>
      <c r="T7" s="83">
        <f>IF('着順入力用'!$H$5="","",VLOOKUP(C7,'着順入力用'!$H$5:$M$107,6,FALSE))</f>
        <v>2</v>
      </c>
      <c r="U7" s="86">
        <f>IF('着順入力用'!$N$5="","",VLOOKUP(C7,'着順入力用'!$N$5:$S$107,2,FALSE))</f>
        <v>2</v>
      </c>
      <c r="V7" s="87">
        <f>IF('着順入力用'!$N$5="","",VLOOKUP(C7,'着順入力用'!$N$5:$S$107,5,FALSE))</f>
        <v>2</v>
      </c>
      <c r="W7" s="83">
        <f>IF('着順入力用'!$N$5="","",VLOOKUP(C7,'着順入力用'!$N$5:$S$107,6,FALSE))</f>
        <v>2</v>
      </c>
      <c r="X7" s="86">
        <f>IF('着順入力用'!$T$5="","",VLOOKUP(C7,'着順入力用'!$T$5:$Y$107,2,FALSE))</f>
        <v>2</v>
      </c>
      <c r="Y7" s="87">
        <f>IF('着順入力用'!$T$5="","",VLOOKUP(C7,'着順入力用'!$T$5:$Y$107,5,FALSE))</f>
        <v>2</v>
      </c>
      <c r="Z7" s="83">
        <f>IF('着順入力用'!$T$5="","",VLOOKUP(C7,'着順入力用'!$T$5:$Y$107,6,FALSE))</f>
        <v>2</v>
      </c>
      <c r="AA7" s="86">
        <f>IF('着順入力用'!$Z$5="","",VLOOKUP(C7,'着順入力用'!$Z$5:$AE$107,2,FALSE))</f>
        <v>2</v>
      </c>
      <c r="AB7" s="87">
        <f>IF('着順入力用'!$Z$5="","",VLOOKUP(C7,'着順入力用'!$Z$5:$AE$107,5,FALSE))</f>
        <v>2</v>
      </c>
      <c r="AC7" s="83">
        <f>IF('着順入力用'!$Z$5="","",VLOOKUP(C7,'着順入力用'!$Z$5:$AE$107,6,FALSE))</f>
        <v>2</v>
      </c>
      <c r="AD7" s="86">
        <f>IF('着順入力用'!$AF$5="","",VLOOKUP(C7,'着順入力用'!$AF$5:$AK$107,2,FALSE))</f>
        <v>3</v>
      </c>
      <c r="AE7" s="87">
        <f>IF('着順入力用'!$AF$5="","",VLOOKUP(C7,'着順入力用'!$AF$5:$AK$107,5,FALSE))</f>
        <v>3</v>
      </c>
      <c r="AF7" s="83">
        <f>IF('着順入力用'!$AF$5="","",VLOOKUP(C7,'着順入力用'!$AF$5:$AK$107,6,FALSE))</f>
        <v>3</v>
      </c>
      <c r="AG7" s="86">
        <f>IF('着順入力用'!$AL$5="","",VLOOKUP(C7,'着順入力用'!$AL$5:$AQ$107,2,FALSE))</f>
        <v>3</v>
      </c>
      <c r="AH7" s="87">
        <f>IF('着順入力用'!$AL$5="","",VLOOKUP(C7,'着順入力用'!$AL$5:$AQ$107,5,FALSE))</f>
        <v>3</v>
      </c>
      <c r="AI7" s="83">
        <f>IF('着順入力用'!$AL$5="","",VLOOKUP(C7,'着順入力用'!$AL$5:$AQ$107,6,FALSE))</f>
        <v>3</v>
      </c>
      <c r="AJ7" s="86">
        <f>IF('着順入力用'!$AR$5="","",VLOOKUP(C7,'着順入力用'!$AR$5:$AW$107,2,FALSE))</f>
        <v>3</v>
      </c>
      <c r="AK7" s="87">
        <f>IF('着順入力用'!$AR$5="","",VLOOKUP(C7,'着順入力用'!$AR$5:$AW$107,5,FALSE))</f>
        <v>3</v>
      </c>
      <c r="AL7" s="83">
        <f>IF('着順入力用'!$AR$5="","",VLOOKUP(C7,'着順入力用'!$AR$5:$AW$107,6,FALSE))</f>
        <v>3</v>
      </c>
      <c r="AM7" s="84">
        <f>IF('着順入力用'!$AX$5="","",VLOOKUP(C7,'着順入力用'!$AX$5:$BC$107,2,FALSE))</f>
        <v>6</v>
      </c>
      <c r="AN7" s="85">
        <f>IF('着順入力用'!$AX$5="","",VLOOKUP(C7,'着順入力用'!$AX$5:$BC$107,5,FALSE))</f>
        <v>6</v>
      </c>
      <c r="AO7" s="82">
        <f>IF('着順入力用'!$AX$5="","",VLOOKUP(C7,'着順入力用'!$AX$5:$BC$107,6,FALSE))</f>
        <v>6</v>
      </c>
      <c r="AP7" s="84">
        <f>IF('着順入力用'!$BD$5="","",VLOOKUP(C7,'着順入力用'!$BD$5:$BI$107,2,FALSE))</f>
      </c>
      <c r="AQ7" s="85">
        <f>IF('着順入力用'!$BD$5="","",VLOOKUP(C7,'着順入力用'!$BD$5:$BI$107,5,FALSE))</f>
      </c>
      <c r="AR7" s="82">
        <f>IF('着順入力用'!$BD$5="","",VLOOKUP(C7,'着順入力用'!$BD$5:$BI$107,6,FALSE))</f>
      </c>
      <c r="AS7" s="84">
        <f>IF('着順入力用'!$BJ$5="","",VLOOKUP(C7,'着順入力用'!$BJ$5:$BO$107,2,FALSE))</f>
      </c>
      <c r="AT7" s="85">
        <f>IF('着順入力用'!$BJ$5="","",VLOOKUP(C7,'着順入力用'!$BJ$5:$BO$107,5,FALSE))</f>
      </c>
      <c r="AU7" s="82">
        <f>IF('着順入力用'!$BJ$5="","",VLOOKUP(C7,'着順入力用'!$BJ$5:$BO$107,6,FALSE))</f>
      </c>
      <c r="AV7" s="84">
        <f>IF('着順入力用'!$BP$5="","",VLOOKUP(C7,'着順入力用'!$BP$5:$BU$107,2,FALSE))</f>
      </c>
      <c r="AW7" s="85">
        <f>IF('着順入力用'!$BP$5="","",VLOOKUP(C7,'着順入力用'!$BP$5:$BU$107,5,FALSE))</f>
      </c>
      <c r="AX7" s="82">
        <f>IF('着順入力用'!$BP$5="","",VLOOKUP(C7,'着順入力用'!$BP$5:$BU$107,6,FALSE))</f>
      </c>
      <c r="AY7" s="14">
        <f t="shared" si="1"/>
        <v>6</v>
      </c>
      <c r="AZ7" s="14"/>
      <c r="BA7" s="14">
        <f t="shared" si="2"/>
        <v>20</v>
      </c>
      <c r="BB7" s="14">
        <f t="shared" si="3"/>
        <v>2</v>
      </c>
      <c r="BC7" s="40">
        <f t="shared" si="4"/>
        <v>20</v>
      </c>
      <c r="BD7" s="14" t="str">
        <f t="shared" si="5"/>
        <v> </v>
      </c>
      <c r="BE7" s="40">
        <f t="shared" si="6"/>
        <v>20</v>
      </c>
      <c r="BF7" s="14" t="str">
        <f t="shared" si="7"/>
        <v> </v>
      </c>
      <c r="BG7" s="40">
        <f t="shared" si="8"/>
        <v>20</v>
      </c>
      <c r="BH7" s="14" t="str">
        <f t="shared" si="9"/>
        <v> </v>
      </c>
      <c r="BI7" s="40" t="str">
        <f t="shared" si="10"/>
        <v> </v>
      </c>
      <c r="BJ7" s="40">
        <f>BZ7</f>
        <v>1</v>
      </c>
      <c r="BK7" s="40"/>
      <c r="BL7" s="14"/>
      <c r="BM7" s="40">
        <f t="shared" si="11"/>
        <v>20</v>
      </c>
      <c r="BN7" s="14" t="str">
        <f t="shared" si="12"/>
        <v> </v>
      </c>
      <c r="BO7" s="89"/>
      <c r="BP7" s="16">
        <f t="shared" si="13"/>
        <v>6</v>
      </c>
      <c r="BQ7" s="18">
        <f t="shared" si="14"/>
        <v>2</v>
      </c>
      <c r="BR7" s="37"/>
      <c r="BS7" s="14">
        <f t="shared" si="15"/>
        <v>20</v>
      </c>
      <c r="BT7" s="18">
        <f t="shared" si="16"/>
        <v>2</v>
      </c>
      <c r="BU7" s="14">
        <f t="shared" si="17"/>
        <v>20</v>
      </c>
      <c r="BV7" s="18">
        <f t="shared" si="18"/>
        <v>2</v>
      </c>
      <c r="BW7" s="14">
        <f t="shared" si="19"/>
        <v>20</v>
      </c>
      <c r="BX7" s="18">
        <f t="shared" si="20"/>
        <v>2</v>
      </c>
      <c r="BY7" s="14">
        <f>IF(M7=$BY$5,BA7,1000)</f>
        <v>1000</v>
      </c>
      <c r="BZ7" s="18">
        <f t="shared" si="21"/>
        <v>1</v>
      </c>
      <c r="CA7" s="14">
        <f aca="true" t="shared" si="25" ref="CA7:CA13">IF(O7=$BW$5,BE7,1000)</f>
        <v>1000</v>
      </c>
      <c r="CB7" s="18">
        <f t="shared" si="22"/>
        <v>1</v>
      </c>
      <c r="CC7" s="14">
        <f t="shared" si="23"/>
        <v>20</v>
      </c>
      <c r="CD7" s="18">
        <f t="shared" si="24"/>
        <v>2</v>
      </c>
    </row>
    <row r="8" spans="1:82" ht="18.75" customHeight="1">
      <c r="A8" s="72">
        <f t="shared" si="0"/>
        <v>3</v>
      </c>
      <c r="B8" s="17" t="s">
        <v>99</v>
      </c>
      <c r="C8" s="103">
        <v>52278</v>
      </c>
      <c r="D8" s="50"/>
      <c r="E8" s="97" t="s">
        <v>24</v>
      </c>
      <c r="F8" s="99" t="s">
        <v>22</v>
      </c>
      <c r="G8" s="97" t="s">
        <v>25</v>
      </c>
      <c r="H8" s="99" t="s">
        <v>22</v>
      </c>
      <c r="I8" s="48"/>
      <c r="J8" s="42" t="s">
        <v>21</v>
      </c>
      <c r="K8" s="41"/>
      <c r="L8" s="15" t="s">
        <v>186</v>
      </c>
      <c r="M8" s="69" t="s">
        <v>182</v>
      </c>
      <c r="N8" s="69"/>
      <c r="O8" s="86" t="str">
        <f>IF('着順入力用'!$B$5="","",VLOOKUP(C8,'着順入力用'!$B$5:$G$107,2,FALSE))</f>
        <v>DNF</v>
      </c>
      <c r="P8" s="87" t="str">
        <f>IF('着順入力用'!$B$5="","",VLOOKUP(C8,'着順入力用'!$B$5:$G$107,5,FALSE))</f>
        <v>DNF</v>
      </c>
      <c r="Q8" s="83">
        <f>IF('着順入力用'!$B$5="","",VLOOKUP(C8,'着順入力用'!$B$5:$G$107,6,FALSE))</f>
        <v>9</v>
      </c>
      <c r="R8" s="86">
        <f>IF('着順入力用'!$H$5="","",VLOOKUP(C8,'着順入力用'!$H$5:$M$107,2,FALSE))</f>
        <v>4</v>
      </c>
      <c r="S8" s="87">
        <f>IF('着順入力用'!$H$5="","",VLOOKUP(C8,'着順入力用'!$H$5:$M$107,5,FALSE))</f>
        <v>4</v>
      </c>
      <c r="T8" s="83">
        <f>IF('着順入力用'!$H$5="","",VLOOKUP(C8,'着順入力用'!$H$5:$M$107,6,FALSE))</f>
        <v>4</v>
      </c>
      <c r="U8" s="86">
        <f>IF('着順入力用'!$N$5="","",VLOOKUP(C8,'着順入力用'!$N$5:$S$107,2,FALSE))</f>
        <v>4</v>
      </c>
      <c r="V8" s="87">
        <f>IF('着順入力用'!$N$5="","",VLOOKUP(C8,'着順入力用'!$N$5:$S$107,5,FALSE))</f>
        <v>4</v>
      </c>
      <c r="W8" s="83">
        <f>IF('着順入力用'!$N$5="","",VLOOKUP(C8,'着順入力用'!$N$5:$S$107,6,FALSE))</f>
        <v>4</v>
      </c>
      <c r="X8" s="86">
        <f>IF('着順入力用'!$T$5="","",VLOOKUP(C8,'着順入力用'!$T$5:$Y$107,2,FALSE))</f>
        <v>3</v>
      </c>
      <c r="Y8" s="87">
        <f>IF('着順入力用'!$T$5="","",VLOOKUP(C8,'着順入力用'!$T$5:$Y$107,5,FALSE))</f>
        <v>3</v>
      </c>
      <c r="Z8" s="83">
        <f>IF('着順入力用'!$T$5="","",VLOOKUP(C8,'着順入力用'!$T$5:$Y$107,6,FALSE))</f>
        <v>3</v>
      </c>
      <c r="AA8" s="86">
        <f>IF('着順入力用'!$Z$5="","",VLOOKUP(C8,'着順入力用'!$Z$5:$AE$107,2,FALSE))</f>
        <v>5</v>
      </c>
      <c r="AB8" s="87">
        <f>IF('着順入力用'!$Z$5="","",VLOOKUP(C8,'着順入力用'!$Z$5:$AE$107,5,FALSE))</f>
        <v>5</v>
      </c>
      <c r="AC8" s="83">
        <f>IF('着順入力用'!$Z$5="","",VLOOKUP(C8,'着順入力用'!$Z$5:$AE$107,6,FALSE))</f>
        <v>5</v>
      </c>
      <c r="AD8" s="86">
        <f>IF('着順入力用'!$AF$5="","",VLOOKUP(C8,'着順入力用'!$AF$5:$AK$107,2,FALSE))</f>
        <v>2</v>
      </c>
      <c r="AE8" s="87">
        <f>IF('着順入力用'!$AF$5="","",VLOOKUP(C8,'着順入力用'!$AF$5:$AK$107,5,FALSE))</f>
        <v>2</v>
      </c>
      <c r="AF8" s="83">
        <f>IF('着順入力用'!$AF$5="","",VLOOKUP(C8,'着順入力用'!$AF$5:$AK$107,6,FALSE))</f>
        <v>2</v>
      </c>
      <c r="AG8" s="86">
        <f>IF('着順入力用'!$AL$5="","",VLOOKUP(C8,'着順入力用'!$AL$5:$AQ$107,2,FALSE))</f>
        <v>4</v>
      </c>
      <c r="AH8" s="87">
        <f>IF('着順入力用'!$AL$5="","",VLOOKUP(C8,'着順入力用'!$AL$5:$AQ$107,5,FALSE))</f>
        <v>4</v>
      </c>
      <c r="AI8" s="83">
        <f>IF('着順入力用'!$AL$5="","",VLOOKUP(C8,'着順入力用'!$AL$5:$AQ$107,6,FALSE))</f>
        <v>4</v>
      </c>
      <c r="AJ8" s="86">
        <f>IF('着順入力用'!$AR$5="","",VLOOKUP(C8,'着順入力用'!$AR$5:$AW$107,2,FALSE))</f>
        <v>2</v>
      </c>
      <c r="AK8" s="87">
        <f>IF('着順入力用'!$AR$5="","",VLOOKUP(C8,'着順入力用'!$AR$5:$AW$107,5,FALSE))</f>
        <v>2</v>
      </c>
      <c r="AL8" s="83">
        <f>IF('着順入力用'!$AR$5="","",VLOOKUP(C8,'着順入力用'!$AR$5:$AW$107,6,FALSE))</f>
        <v>2</v>
      </c>
      <c r="AM8" s="86">
        <f>IF('着順入力用'!$AX$5="","",VLOOKUP(C8,'着順入力用'!$AX$5:$BC$107,2,FALSE))</f>
        <v>2</v>
      </c>
      <c r="AN8" s="87">
        <f>IF('着順入力用'!$AX$5="","",VLOOKUP(C8,'着順入力用'!$AX$5:$BC$107,5,FALSE))</f>
        <v>2</v>
      </c>
      <c r="AO8" s="83">
        <f>IF('着順入力用'!$AX$5="","",VLOOKUP(C8,'着順入力用'!$AX$5:$BC$107,6,FALSE))</f>
        <v>2</v>
      </c>
      <c r="AP8" s="86">
        <f>IF('着順入力用'!$BD$5="","",VLOOKUP(C8,'着順入力用'!$BD$5:$BI$107,2,FALSE))</f>
      </c>
      <c r="AQ8" s="87">
        <f>IF('着順入力用'!$BD$5="","",VLOOKUP(C8,'着順入力用'!$BD$5:$BI$107,5,FALSE))</f>
      </c>
      <c r="AR8" s="83">
        <f>IF('着順入力用'!$BD$5="","",VLOOKUP(C8,'着順入力用'!$BD$5:$BI$107,6,FALSE))</f>
      </c>
      <c r="AS8" s="84">
        <f>IF('着順入力用'!$BJ$5="","",VLOOKUP(C8,'着順入力用'!$BJ$5:$BO$107,2,FALSE))</f>
      </c>
      <c r="AT8" s="85">
        <f>IF('着順入力用'!$BJ$5="","",VLOOKUP(C8,'着順入力用'!$BJ$5:$BO$107,5,FALSE))</f>
      </c>
      <c r="AU8" s="82">
        <f>IF('着順入力用'!$BJ$5="","",VLOOKUP(C8,'着順入力用'!$BJ$5:$BO$107,6,FALSE))</f>
      </c>
      <c r="AV8" s="84">
        <f>IF('着順入力用'!$BP$5="","",VLOOKUP(C8,'着順入力用'!$BP$5:$BU$107,2,FALSE))</f>
      </c>
      <c r="AW8" s="85">
        <f>IF('着順入力用'!$BP$5="","",VLOOKUP(C8,'着順入力用'!$BP$5:$BU$107,5,FALSE))</f>
      </c>
      <c r="AX8" s="82">
        <f>IF('着順入力用'!$BP$5="","",VLOOKUP(C8,'着順入力用'!$BP$5:$BU$107,6,FALSE))</f>
      </c>
      <c r="AY8" s="14">
        <f t="shared" si="1"/>
        <v>9</v>
      </c>
      <c r="AZ8" s="14"/>
      <c r="BA8" s="14">
        <f t="shared" si="2"/>
        <v>26</v>
      </c>
      <c r="BB8" s="14">
        <f t="shared" si="3"/>
        <v>3</v>
      </c>
      <c r="BC8" s="40">
        <f t="shared" si="4"/>
        <v>26</v>
      </c>
      <c r="BD8" s="14" t="str">
        <f t="shared" si="5"/>
        <v> </v>
      </c>
      <c r="BE8" s="40">
        <f t="shared" si="6"/>
        <v>26</v>
      </c>
      <c r="BF8" s="14" t="str">
        <f t="shared" si="7"/>
        <v> </v>
      </c>
      <c r="BG8" s="40">
        <f t="shared" si="8"/>
        <v>26</v>
      </c>
      <c r="BH8" s="14" t="str">
        <f t="shared" si="9"/>
        <v> </v>
      </c>
      <c r="BI8" s="40" t="str">
        <f t="shared" si="10"/>
        <v> </v>
      </c>
      <c r="BJ8" s="40">
        <f>BZ8</f>
        <v>1</v>
      </c>
      <c r="BK8" s="40"/>
      <c r="BL8" s="14"/>
      <c r="BM8" s="40">
        <f t="shared" si="11"/>
        <v>26</v>
      </c>
      <c r="BN8" s="14" t="str">
        <f t="shared" si="12"/>
        <v> </v>
      </c>
      <c r="BO8" s="89"/>
      <c r="BP8" s="16">
        <f t="shared" si="13"/>
        <v>9</v>
      </c>
      <c r="BQ8" s="18">
        <f t="shared" si="14"/>
        <v>2</v>
      </c>
      <c r="BR8" s="37"/>
      <c r="BS8" s="14">
        <f t="shared" si="15"/>
        <v>26</v>
      </c>
      <c r="BT8" s="18">
        <f t="shared" si="16"/>
        <v>3</v>
      </c>
      <c r="BU8" s="14">
        <f t="shared" si="17"/>
        <v>26</v>
      </c>
      <c r="BV8" s="18">
        <f t="shared" si="18"/>
        <v>3</v>
      </c>
      <c r="BW8" s="14">
        <f t="shared" si="19"/>
        <v>26</v>
      </c>
      <c r="BX8" s="18">
        <f t="shared" si="20"/>
        <v>3</v>
      </c>
      <c r="BY8" s="14">
        <f>IF(M8=$BY$5,BA8,1000)</f>
        <v>1000</v>
      </c>
      <c r="BZ8" s="18">
        <f t="shared" si="21"/>
        <v>1</v>
      </c>
      <c r="CA8" s="14">
        <f t="shared" si="25"/>
        <v>1000</v>
      </c>
      <c r="CB8" s="18">
        <f t="shared" si="22"/>
        <v>1</v>
      </c>
      <c r="CC8" s="14">
        <f t="shared" si="23"/>
        <v>26</v>
      </c>
      <c r="CD8" s="18">
        <f t="shared" si="24"/>
        <v>3</v>
      </c>
    </row>
    <row r="9" spans="1:82" ht="18.75" customHeight="1">
      <c r="A9" s="72">
        <f t="shared" si="0"/>
        <v>4</v>
      </c>
      <c r="B9" s="17" t="s">
        <v>100</v>
      </c>
      <c r="C9" s="103">
        <v>52275</v>
      </c>
      <c r="D9" s="50"/>
      <c r="E9" s="97" t="s">
        <v>26</v>
      </c>
      <c r="F9" s="99" t="s">
        <v>22</v>
      </c>
      <c r="G9" s="97" t="s">
        <v>27</v>
      </c>
      <c r="H9" s="99" t="s">
        <v>22</v>
      </c>
      <c r="I9" s="48"/>
      <c r="J9" s="42" t="s">
        <v>21</v>
      </c>
      <c r="K9" s="41"/>
      <c r="L9" s="15" t="s">
        <v>186</v>
      </c>
      <c r="M9" s="69" t="s">
        <v>180</v>
      </c>
      <c r="N9" s="69"/>
      <c r="O9" s="86">
        <f>IF('着順入力用'!$B$5="","",VLOOKUP(C9,'着順入力用'!$B$5:$G$107,2,FALSE))</f>
        <v>2</v>
      </c>
      <c r="P9" s="87">
        <f>IF('着順入力用'!$B$5="","",VLOOKUP(C9,'着順入力用'!$B$5:$G$107,5,FALSE))</f>
        <v>2</v>
      </c>
      <c r="Q9" s="83">
        <f>IF('着順入力用'!$B$5="","",VLOOKUP(C9,'着順入力用'!$B$5:$G$107,6,FALSE))</f>
        <v>2</v>
      </c>
      <c r="R9" s="86">
        <f>IF('着順入力用'!$H$5="","",VLOOKUP(C9,'着順入力用'!$H$5:$M$107,2,FALSE))</f>
        <v>5</v>
      </c>
      <c r="S9" s="87">
        <f>IF('着順入力用'!$H$5="","",VLOOKUP(C9,'着順入力用'!$H$5:$M$107,5,FALSE))</f>
        <v>5</v>
      </c>
      <c r="T9" s="83">
        <f>IF('着順入力用'!$H$5="","",VLOOKUP(C9,'着順入力用'!$H$5:$M$107,6,FALSE))</f>
        <v>5</v>
      </c>
      <c r="U9" s="86">
        <f>IF('着順入力用'!$N$5="","",VLOOKUP(C9,'着順入力用'!$N$5:$S$107,2,FALSE))</f>
        <v>6</v>
      </c>
      <c r="V9" s="87">
        <f>IF('着順入力用'!$N$5="","",VLOOKUP(C9,'着順入力用'!$N$5:$S$107,5,FALSE))</f>
        <v>5</v>
      </c>
      <c r="W9" s="83">
        <f>IF('着順入力用'!$N$5="","",VLOOKUP(C9,'着順入力用'!$N$5:$S$107,6,FALSE))</f>
        <v>5</v>
      </c>
      <c r="X9" s="86">
        <f>IF('着順入力用'!$T$5="","",VLOOKUP(C9,'着順入力用'!$T$5:$Y$107,2,FALSE))</f>
        <v>4</v>
      </c>
      <c r="Y9" s="87">
        <f>IF('着順入力用'!$T$5="","",VLOOKUP(C9,'着順入力用'!$T$5:$Y$107,5,FALSE))</f>
        <v>4</v>
      </c>
      <c r="Z9" s="83">
        <f>IF('着順入力用'!$T$5="","",VLOOKUP(C9,'着順入力用'!$T$5:$Y$107,6,FALSE))</f>
        <v>4</v>
      </c>
      <c r="AA9" s="86">
        <f>IF('着順入力用'!$Z$5="","",VLOOKUP(C9,'着順入力用'!$Z$5:$AE$107,2,FALSE))</f>
        <v>3</v>
      </c>
      <c r="AB9" s="87">
        <f>IF('着順入力用'!$Z$5="","",VLOOKUP(C9,'着順入力用'!$Z$5:$AE$107,5,FALSE))</f>
        <v>3</v>
      </c>
      <c r="AC9" s="83">
        <f>IF('着順入力用'!$Z$5="","",VLOOKUP(C9,'着順入力用'!$Z$5:$AE$107,6,FALSE))</f>
        <v>3</v>
      </c>
      <c r="AD9" s="86">
        <f>IF('着順入力用'!$AF$5="","",VLOOKUP(C9,'着順入力用'!$AF$5:$AK$107,2,FALSE))</f>
        <v>4</v>
      </c>
      <c r="AE9" s="87">
        <f>IF('着順入力用'!$AF$5="","",VLOOKUP(C9,'着順入力用'!$AF$5:$AK$107,5,FALSE))</f>
        <v>4</v>
      </c>
      <c r="AF9" s="83">
        <f>IF('着順入力用'!$AF$5="","",VLOOKUP(C9,'着順入力用'!$AF$5:$AK$107,6,FALSE))</f>
        <v>4</v>
      </c>
      <c r="AG9" s="86">
        <f>IF('着順入力用'!$AL$5="","",VLOOKUP(C9,'着順入力用'!$AL$5:$AQ$107,2,FALSE))</f>
        <v>5</v>
      </c>
      <c r="AH9" s="87">
        <f>IF('着順入力用'!$AL$5="","",VLOOKUP(C9,'着順入力用'!$AL$5:$AQ$107,5,FALSE))</f>
        <v>5</v>
      </c>
      <c r="AI9" s="83">
        <f>IF('着順入力用'!$AL$5="","",VLOOKUP(C9,'着順入力用'!$AL$5:$AQ$107,6,FALSE))</f>
        <v>5</v>
      </c>
      <c r="AJ9" s="86">
        <f>IF('着順入力用'!$AR$5="","",VLOOKUP(C9,'着順入力用'!$AR$5:$AW$107,2,FALSE))</f>
        <v>5</v>
      </c>
      <c r="AK9" s="87">
        <f>IF('着順入力用'!$AR$5="","",VLOOKUP(C9,'着順入力用'!$AR$5:$AW$107,5,FALSE))</f>
        <v>5</v>
      </c>
      <c r="AL9" s="83">
        <f>IF('着順入力用'!$AR$5="","",VLOOKUP(C9,'着順入力用'!$AR$5:$AW$107,6,FALSE))</f>
        <v>5</v>
      </c>
      <c r="AM9" s="86">
        <f>IF('着順入力用'!$AX$5="","",VLOOKUP(C9,'着順入力用'!$AX$5:$BC$107,2,FALSE))</f>
        <v>4</v>
      </c>
      <c r="AN9" s="87">
        <f>IF('着順入力用'!$AX$5="","",VLOOKUP(C9,'着順入力用'!$AX$5:$BC$107,5,FALSE))</f>
        <v>4</v>
      </c>
      <c r="AO9" s="83">
        <f>IF('着順入力用'!$AX$5="","",VLOOKUP(C9,'着順入力用'!$AX$5:$BC$107,6,FALSE))</f>
        <v>4</v>
      </c>
      <c r="AP9" s="86">
        <f>IF('着順入力用'!$BD$5="","",VLOOKUP(C9,'着順入力用'!$BD$5:$BI$107,2,FALSE))</f>
      </c>
      <c r="AQ9" s="87">
        <f>IF('着順入力用'!$BD$5="","",VLOOKUP(C9,'着順入力用'!$BD$5:$BI$107,5,FALSE))</f>
      </c>
      <c r="AR9" s="83">
        <f>IF('着順入力用'!$BD$5="","",VLOOKUP(C9,'着順入力用'!$BD$5:$BI$107,6,FALSE))</f>
      </c>
      <c r="AS9" s="84">
        <f>IF('着順入力用'!$BJ$5="","",VLOOKUP(C9,'着順入力用'!$BJ$5:$BO$107,2,FALSE))</f>
      </c>
      <c r="AT9" s="85">
        <f>IF('着順入力用'!$BJ$5="","",VLOOKUP(C9,'着順入力用'!$BJ$5:$BO$107,5,FALSE))</f>
      </c>
      <c r="AU9" s="82">
        <f>IF('着順入力用'!$BJ$5="","",VLOOKUP(C9,'着順入力用'!$BJ$5:$BO$107,6,FALSE))</f>
      </c>
      <c r="AV9" s="84">
        <f>IF('着順入力用'!$BP$5="","",VLOOKUP(C9,'着順入力用'!$BP$5:$BU$107,2,FALSE))</f>
      </c>
      <c r="AW9" s="85">
        <f>IF('着順入力用'!$BP$5="","",VLOOKUP(C9,'着順入力用'!$BP$5:$BU$107,5,FALSE))</f>
      </c>
      <c r="AX9" s="82">
        <f>IF('着順入力用'!$BP$5="","",VLOOKUP(C9,'着順入力用'!$BP$5:$BU$107,6,FALSE))</f>
      </c>
      <c r="AY9" s="14">
        <f t="shared" si="1"/>
        <v>5</v>
      </c>
      <c r="AZ9" s="14"/>
      <c r="BA9" s="14">
        <f t="shared" si="2"/>
        <v>32</v>
      </c>
      <c r="BB9" s="14">
        <f t="shared" si="3"/>
        <v>4</v>
      </c>
      <c r="BC9" s="40">
        <f t="shared" si="4"/>
        <v>32</v>
      </c>
      <c r="BD9" s="14" t="str">
        <f t="shared" si="5"/>
        <v> </v>
      </c>
      <c r="BE9" s="40">
        <f t="shared" si="6"/>
        <v>32</v>
      </c>
      <c r="BF9" s="14" t="str">
        <f t="shared" si="7"/>
        <v> </v>
      </c>
      <c r="BG9" s="40">
        <f t="shared" si="8"/>
        <v>32</v>
      </c>
      <c r="BH9" s="14" t="str">
        <f t="shared" si="9"/>
        <v> </v>
      </c>
      <c r="BI9" s="40" t="str">
        <f t="shared" si="10"/>
        <v> </v>
      </c>
      <c r="BJ9" s="40" t="str">
        <f>IF(BZ9&lt;($BY$4+1),CD9," ")</f>
        <v> </v>
      </c>
      <c r="BK9" s="40"/>
      <c r="BL9" s="14"/>
      <c r="BM9" s="40">
        <f t="shared" si="11"/>
        <v>32</v>
      </c>
      <c r="BN9" s="14" t="str">
        <f t="shared" si="12"/>
        <v> </v>
      </c>
      <c r="BO9" s="89"/>
      <c r="BP9" s="16">
        <f t="shared" si="13"/>
        <v>5</v>
      </c>
      <c r="BQ9" s="18">
        <f t="shared" si="14"/>
        <v>2</v>
      </c>
      <c r="BR9" s="37"/>
      <c r="BS9" s="14">
        <f t="shared" si="15"/>
        <v>32</v>
      </c>
      <c r="BT9" s="18">
        <f t="shared" si="16"/>
        <v>4</v>
      </c>
      <c r="BU9" s="14">
        <f t="shared" si="17"/>
        <v>32</v>
      </c>
      <c r="BV9" s="18">
        <f t="shared" si="18"/>
        <v>4</v>
      </c>
      <c r="BW9" s="14">
        <f t="shared" si="19"/>
        <v>32</v>
      </c>
      <c r="BX9" s="18">
        <f t="shared" si="20"/>
        <v>4</v>
      </c>
      <c r="BY9" s="14">
        <v>1000</v>
      </c>
      <c r="BZ9" s="18">
        <f t="shared" si="21"/>
        <v>1</v>
      </c>
      <c r="CA9" s="14">
        <f t="shared" si="25"/>
        <v>1000</v>
      </c>
      <c r="CB9" s="18">
        <f t="shared" si="22"/>
        <v>1</v>
      </c>
      <c r="CC9" s="14">
        <f t="shared" si="23"/>
        <v>32</v>
      </c>
      <c r="CD9" s="18">
        <f t="shared" si="24"/>
        <v>4</v>
      </c>
    </row>
    <row r="10" spans="1:82" ht="18.75" customHeight="1">
      <c r="A10" s="72">
        <f t="shared" si="0"/>
        <v>5</v>
      </c>
      <c r="B10" s="17" t="s">
        <v>97</v>
      </c>
      <c r="C10" s="103">
        <v>52261</v>
      </c>
      <c r="D10" s="50"/>
      <c r="E10" s="106" t="s">
        <v>7</v>
      </c>
      <c r="F10" s="48" t="s">
        <v>23</v>
      </c>
      <c r="G10" s="106" t="s">
        <v>8</v>
      </c>
      <c r="H10" s="48" t="s">
        <v>23</v>
      </c>
      <c r="I10" s="47"/>
      <c r="J10" s="42" t="s">
        <v>20</v>
      </c>
      <c r="K10" s="41"/>
      <c r="L10" s="15" t="s">
        <v>185</v>
      </c>
      <c r="M10" s="69" t="s">
        <v>182</v>
      </c>
      <c r="N10" s="69"/>
      <c r="O10" s="86">
        <f>IF('着順入力用'!$B$5="","",VLOOKUP(C10,'着順入力用'!$B$5:$G$107,2,FALSE))</f>
        <v>5</v>
      </c>
      <c r="P10" s="87">
        <f>IF('着順入力用'!$B$5="","",VLOOKUP(C10,'着順入力用'!$B$5:$G$107,5,FALSE))</f>
        <v>5</v>
      </c>
      <c r="Q10" s="83">
        <f>IF('着順入力用'!$B$5="","",VLOOKUP(C10,'着順入力用'!$B$5:$G$107,6,FALSE))</f>
        <v>5</v>
      </c>
      <c r="R10" s="86">
        <f>IF('着順入力用'!$H$5="","",VLOOKUP(C10,'着順入力用'!$H$5:$M$107,2,FALSE))</f>
        <v>3</v>
      </c>
      <c r="S10" s="87">
        <f>IF('着順入力用'!$H$5="","",VLOOKUP(C10,'着順入力用'!$H$5:$M$107,5,FALSE))</f>
        <v>3</v>
      </c>
      <c r="T10" s="83">
        <f>IF('着順入力用'!$H$5="","",VLOOKUP(C10,'着順入力用'!$H$5:$M$107,6,FALSE))</f>
        <v>3</v>
      </c>
      <c r="U10" s="86">
        <f>IF('着順入力用'!$N$5="","",VLOOKUP(C10,'着順入力用'!$N$5:$S$107,2,FALSE))</f>
        <v>3</v>
      </c>
      <c r="V10" s="87">
        <f>IF('着順入力用'!$N$5="","",VLOOKUP(C10,'着順入力用'!$N$5:$S$107,5,FALSE))</f>
        <v>3</v>
      </c>
      <c r="W10" s="83">
        <f>IF('着順入力用'!$N$5="","",VLOOKUP(C10,'着順入力用'!$N$5:$S$107,6,FALSE))</f>
        <v>3</v>
      </c>
      <c r="X10" s="86">
        <f>IF('着順入力用'!$T$5="","",VLOOKUP(C10,'着順入力用'!$T$5:$Y$107,2,FALSE))</f>
        <v>6</v>
      </c>
      <c r="Y10" s="87">
        <f>IF('着順入力用'!$T$5="","",VLOOKUP(C10,'着順入力用'!$T$5:$Y$107,5,FALSE))</f>
        <v>6</v>
      </c>
      <c r="Z10" s="83">
        <f>IF('着順入力用'!$T$5="","",VLOOKUP(C10,'着順入力用'!$T$5:$Y$107,6,FALSE))</f>
        <v>6</v>
      </c>
      <c r="AA10" s="86" t="str">
        <f>IF('着順入力用'!$Z$5="","",VLOOKUP(C10,'着順入力用'!$Z$5:$AE$107,2,FALSE))</f>
        <v>DNF</v>
      </c>
      <c r="AB10" s="87" t="str">
        <f>IF('着順入力用'!$Z$5="","",VLOOKUP(C10,'着順入力用'!$Z$5:$AE$107,5,FALSE))</f>
        <v>DNF</v>
      </c>
      <c r="AC10" s="83">
        <f>IF('着順入力用'!$Z$5="","",VLOOKUP(C10,'着順入力用'!$Z$5:$AE$107,6,FALSE))</f>
        <v>9</v>
      </c>
      <c r="AD10" s="86" t="str">
        <f>IF('着順入力用'!$AF$5="","",VLOOKUP(C10,'着順入力用'!$AF$5:$AK$107,2,FALSE))</f>
        <v>DNF</v>
      </c>
      <c r="AE10" s="87" t="str">
        <f>IF('着順入力用'!$AF$5="","",VLOOKUP(C10,'着順入力用'!$AF$5:$AK$107,5,FALSE))</f>
        <v>DNF</v>
      </c>
      <c r="AF10" s="83">
        <f>IF('着順入力用'!$AF$5="","",VLOOKUP(C10,'着順入力用'!$AF$5:$AK$107,6,FALSE))</f>
        <v>9</v>
      </c>
      <c r="AG10" s="86">
        <f>IF('着順入力用'!$AL$5="","",VLOOKUP(C10,'着順入力用'!$AL$5:$AQ$107,2,FALSE))</f>
        <v>2</v>
      </c>
      <c r="AH10" s="87">
        <f>IF('着順入力用'!$AL$5="","",VLOOKUP(C10,'着順入力用'!$AL$5:$AQ$107,5,FALSE))</f>
        <v>2</v>
      </c>
      <c r="AI10" s="83">
        <f>IF('着順入力用'!$AL$5="","",VLOOKUP(C10,'着順入力用'!$AL$5:$AQ$107,6,FALSE))</f>
        <v>2</v>
      </c>
      <c r="AJ10" s="86">
        <f>IF('着順入力用'!$AR$5="","",VLOOKUP(C10,'着順入力用'!$AR$5:$AW$107,2,FALSE))</f>
        <v>6</v>
      </c>
      <c r="AK10" s="87">
        <f>IF('着順入力用'!$AR$5="","",VLOOKUP(C10,'着順入力用'!$AR$5:$AW$107,5,FALSE))</f>
        <v>6</v>
      </c>
      <c r="AL10" s="83">
        <f>IF('着順入力用'!$AR$5="","",VLOOKUP(C10,'着順入力用'!$AR$5:$AW$107,6,FALSE))</f>
        <v>6</v>
      </c>
      <c r="AM10" s="86">
        <f>IF('着順入力用'!$AX$5="","",VLOOKUP(C10,'着順入力用'!$AX$5:$BC$107,2,FALSE))</f>
        <v>3</v>
      </c>
      <c r="AN10" s="87">
        <f>IF('着順入力用'!$AX$5="","",VLOOKUP(C10,'着順入力用'!$AX$5:$BC$107,5,FALSE))</f>
        <v>3</v>
      </c>
      <c r="AO10" s="83">
        <f>IF('着順入力用'!$AX$5="","",VLOOKUP(C10,'着順入力用'!$AX$5:$BC$107,6,FALSE))</f>
        <v>3</v>
      </c>
      <c r="AP10" s="86">
        <f>IF('着順入力用'!$BD$5="","",VLOOKUP(C10,'着順入力用'!$BD$5:$BI$107,2,FALSE))</f>
      </c>
      <c r="AQ10" s="87">
        <f>IF('着順入力用'!$BD$5="","",VLOOKUP(C10,'着順入力用'!$BD$5:$BI$107,5,FALSE))</f>
      </c>
      <c r="AR10" s="83">
        <f>IF('着順入力用'!$BD$5="","",VLOOKUP(C10,'着順入力用'!$BD$5:$BI$107,6,FALSE))</f>
      </c>
      <c r="AS10" s="84">
        <f>IF('着順入力用'!$BJ$5="","",VLOOKUP(C10,'着順入力用'!$BJ$5:$BO$107,2,FALSE))</f>
      </c>
      <c r="AT10" s="85">
        <f>IF('着順入力用'!$BJ$5="","",VLOOKUP(C10,'着順入力用'!$BJ$5:$BO$107,5,FALSE))</f>
      </c>
      <c r="AU10" s="82">
        <f>IF('着順入力用'!$BJ$5="","",VLOOKUP(C10,'着順入力用'!$BJ$5:$BO$107,6,FALSE))</f>
      </c>
      <c r="AV10" s="84">
        <f>IF('着順入力用'!$BP$5="","",VLOOKUP(C10,'着順入力用'!$BP$5:$BU$107,2,FALSE))</f>
      </c>
      <c r="AW10" s="85">
        <f>IF('着順入力用'!$BP$5="","",VLOOKUP(C10,'着順入力用'!$BP$5:$BU$107,5,FALSE))</f>
      </c>
      <c r="AX10" s="82">
        <f>IF('着順入力用'!$BP$5="","",VLOOKUP(C10,'着順入力用'!$BP$5:$BU$107,6,FALSE))</f>
      </c>
      <c r="AY10" s="14">
        <f t="shared" si="1"/>
        <v>9</v>
      </c>
      <c r="AZ10" s="14"/>
      <c r="BA10" s="14">
        <f t="shared" si="2"/>
        <v>37</v>
      </c>
      <c r="BB10" s="14">
        <f t="shared" si="3"/>
        <v>5</v>
      </c>
      <c r="BC10" s="40">
        <f t="shared" si="4"/>
        <v>37</v>
      </c>
      <c r="BD10" s="14" t="str">
        <f t="shared" si="5"/>
        <v> </v>
      </c>
      <c r="BE10" s="40">
        <f t="shared" si="6"/>
        <v>37</v>
      </c>
      <c r="BF10" s="14" t="str">
        <f t="shared" si="7"/>
        <v> </v>
      </c>
      <c r="BG10" s="40">
        <f t="shared" si="8"/>
        <v>37</v>
      </c>
      <c r="BH10" s="14" t="str">
        <f t="shared" si="9"/>
        <v> </v>
      </c>
      <c r="BI10" s="40" t="str">
        <f t="shared" si="10"/>
        <v> </v>
      </c>
      <c r="BJ10" s="40" t="str">
        <f>IF(BZ10&lt;($BY$4+1),CD10," ")</f>
        <v> </v>
      </c>
      <c r="BK10" s="40"/>
      <c r="BL10" s="14"/>
      <c r="BM10" s="40">
        <f t="shared" si="11"/>
        <v>37</v>
      </c>
      <c r="BN10" s="14" t="str">
        <f t="shared" si="12"/>
        <v> </v>
      </c>
      <c r="BO10" s="89"/>
      <c r="BP10" s="16">
        <f t="shared" si="13"/>
        <v>9</v>
      </c>
      <c r="BQ10" s="18">
        <f t="shared" si="14"/>
        <v>2</v>
      </c>
      <c r="BR10" s="37"/>
      <c r="BS10" s="14">
        <f t="shared" si="15"/>
        <v>37</v>
      </c>
      <c r="BT10" s="18">
        <f t="shared" si="16"/>
        <v>5</v>
      </c>
      <c r="BU10" s="14">
        <f t="shared" si="17"/>
        <v>37</v>
      </c>
      <c r="BV10" s="18">
        <f t="shared" si="18"/>
        <v>5</v>
      </c>
      <c r="BW10" s="14">
        <f t="shared" si="19"/>
        <v>37</v>
      </c>
      <c r="BX10" s="18">
        <f t="shared" si="20"/>
        <v>5</v>
      </c>
      <c r="BY10" s="14">
        <v>1000</v>
      </c>
      <c r="BZ10" s="18">
        <f t="shared" si="21"/>
        <v>1</v>
      </c>
      <c r="CA10" s="14">
        <f t="shared" si="25"/>
        <v>1000</v>
      </c>
      <c r="CB10" s="18">
        <f t="shared" si="22"/>
        <v>1</v>
      </c>
      <c r="CC10" s="14">
        <f t="shared" si="23"/>
        <v>37</v>
      </c>
      <c r="CD10" s="18">
        <f t="shared" si="24"/>
        <v>5</v>
      </c>
    </row>
    <row r="11" spans="1:82" ht="18.75" customHeight="1">
      <c r="A11" s="72">
        <f t="shared" si="0"/>
        <v>6</v>
      </c>
      <c r="B11" s="17" t="s">
        <v>96</v>
      </c>
      <c r="C11" s="103">
        <v>1</v>
      </c>
      <c r="D11" s="50"/>
      <c r="E11" s="97" t="s">
        <v>195</v>
      </c>
      <c r="F11" s="37" t="s">
        <v>22</v>
      </c>
      <c r="G11" s="97" t="s">
        <v>196</v>
      </c>
      <c r="H11" s="37" t="s">
        <v>22</v>
      </c>
      <c r="I11" s="47"/>
      <c r="J11" s="42" t="s">
        <v>18</v>
      </c>
      <c r="K11" s="41"/>
      <c r="L11" s="15" t="s">
        <v>185</v>
      </c>
      <c r="M11" s="69" t="s">
        <v>182</v>
      </c>
      <c r="N11" s="69"/>
      <c r="O11" s="86">
        <f>IF('着順入力用'!$B$5="","",VLOOKUP(C11,'着順入力用'!$B$5:$G$107,2,FALSE))</f>
        <v>6</v>
      </c>
      <c r="P11" s="87">
        <f>IF('着順入力用'!$B$5="","",VLOOKUP(C11,'着順入力用'!$B$5:$G$107,5,FALSE))</f>
        <v>6</v>
      </c>
      <c r="Q11" s="83">
        <f>IF('着順入力用'!$B$5="","",VLOOKUP(C11,'着順入力用'!$B$5:$G$107,6,FALSE))</f>
        <v>6</v>
      </c>
      <c r="R11" s="86">
        <f>IF('着順入力用'!$H$5="","",VLOOKUP(C11,'着順入力用'!$H$5:$M$107,2,FALSE))</f>
        <v>6</v>
      </c>
      <c r="S11" s="87">
        <f>IF('着順入力用'!$H$5="","",VLOOKUP(C11,'着順入力用'!$H$5:$M$107,5,FALSE))</f>
        <v>6</v>
      </c>
      <c r="T11" s="83">
        <f>IF('着順入力用'!$H$5="","",VLOOKUP(C11,'着順入力用'!$H$5:$M$107,6,FALSE))</f>
        <v>6</v>
      </c>
      <c r="U11" s="86">
        <f>IF('着順入力用'!$N$5="","",VLOOKUP(C11,'着順入力用'!$N$5:$S$107,2,FALSE))</f>
        <v>7</v>
      </c>
      <c r="V11" s="87">
        <f>IF('着順入力用'!$N$5="","",VLOOKUP(C11,'着順入力用'!$N$5:$S$107,5,FALSE))</f>
        <v>6</v>
      </c>
      <c r="W11" s="83">
        <f>IF('着順入力用'!$N$5="","",VLOOKUP(C11,'着順入力用'!$N$5:$S$107,6,FALSE))</f>
        <v>6</v>
      </c>
      <c r="X11" s="86">
        <f>IF('着順入力用'!$T$5="","",VLOOKUP(C11,'着順入力用'!$T$5:$Y$107,2,FALSE))</f>
        <v>5</v>
      </c>
      <c r="Y11" s="87">
        <f>IF('着順入力用'!$T$5="","",VLOOKUP(C11,'着順入力用'!$T$5:$Y$107,5,FALSE))</f>
        <v>5</v>
      </c>
      <c r="Z11" s="83">
        <f>IF('着順入力用'!$T$5="","",VLOOKUP(C11,'着順入力用'!$T$5:$Y$107,6,FALSE))</f>
        <v>5</v>
      </c>
      <c r="AA11" s="86">
        <f>IF('着順入力用'!$Z$5="","",VLOOKUP(C11,'着順入力用'!$Z$5:$AE$107,2,FALSE))</f>
        <v>7</v>
      </c>
      <c r="AB11" s="87">
        <f>IF('着順入力用'!$Z$5="","",VLOOKUP(C11,'着順入力用'!$Z$5:$AE$107,5,FALSE))</f>
        <v>7</v>
      </c>
      <c r="AC11" s="83">
        <f>IF('着順入力用'!$Z$5="","",VLOOKUP(C11,'着順入力用'!$Z$5:$AE$107,6,FALSE))</f>
        <v>7</v>
      </c>
      <c r="AD11" s="86" t="str">
        <f>IF('着順入力用'!$AF$5="","",VLOOKUP(C11,'着順入力用'!$AF$5:$AK$107,2,FALSE))</f>
        <v>DNF</v>
      </c>
      <c r="AE11" s="87" t="str">
        <f>IF('着順入力用'!$AF$5="","",VLOOKUP(C11,'着順入力用'!$AF$5:$AK$107,5,FALSE))</f>
        <v>DNF</v>
      </c>
      <c r="AF11" s="83">
        <f>IF('着順入力用'!$AF$5="","",VLOOKUP(C11,'着順入力用'!$AF$5:$AK$107,6,FALSE))</f>
        <v>9</v>
      </c>
      <c r="AG11" s="86">
        <f>IF('着順入力用'!$AL$5="","",VLOOKUP(C11,'着順入力用'!$AL$5:$AQ$107,2,FALSE))</f>
        <v>6</v>
      </c>
      <c r="AH11" s="87">
        <f>IF('着順入力用'!$AL$5="","",VLOOKUP(C11,'着順入力用'!$AL$5:$AQ$107,5,FALSE))</f>
        <v>6</v>
      </c>
      <c r="AI11" s="83">
        <f>IF('着順入力用'!$AL$5="","",VLOOKUP(C11,'着順入力用'!$AL$5:$AQ$107,6,FALSE))</f>
        <v>6</v>
      </c>
      <c r="AJ11" s="86">
        <f>IF('着順入力用'!$AR$5="","",VLOOKUP(C11,'着順入力用'!$AR$5:$AW$107,2,FALSE))</f>
        <v>4</v>
      </c>
      <c r="AK11" s="87">
        <f>IF('着順入力用'!$AR$5="","",VLOOKUP(C11,'着順入力用'!$AR$5:$AW$107,5,FALSE))</f>
        <v>4</v>
      </c>
      <c r="AL11" s="83">
        <f>IF('着順入力用'!$AR$5="","",VLOOKUP(C11,'着順入力用'!$AR$5:$AW$107,6,FALSE))</f>
        <v>4</v>
      </c>
      <c r="AM11" s="86">
        <f>IF('着順入力用'!$AX$5="","",VLOOKUP(C11,'着順入力用'!$AX$5:$BC$107,2,FALSE))</f>
        <v>5</v>
      </c>
      <c r="AN11" s="87">
        <f>IF('着順入力用'!$AX$5="","",VLOOKUP(C11,'着順入力用'!$AX$5:$BC$107,5,FALSE))</f>
        <v>5</v>
      </c>
      <c r="AO11" s="83">
        <f>IF('着順入力用'!$AX$5="","",VLOOKUP(C11,'着順入力用'!$AX$5:$BC$107,6,FALSE))</f>
        <v>5</v>
      </c>
      <c r="AP11" s="86">
        <f>IF('着順入力用'!$BD$5="","",VLOOKUP(C11,'着順入力用'!$BD$5:$BI$107,2,FALSE))</f>
      </c>
      <c r="AQ11" s="87">
        <f>IF('着順入力用'!$BD$5="","",VLOOKUP(C11,'着順入力用'!$BD$5:$BI$107,5,FALSE))</f>
      </c>
      <c r="AR11" s="83">
        <f>IF('着順入力用'!$BD$5="","",VLOOKUP(C11,'着順入力用'!$BD$5:$BI$107,6,FALSE))</f>
      </c>
      <c r="AS11" s="84">
        <f>IF('着順入力用'!$BJ$5="","",VLOOKUP(C11,'着順入力用'!$BJ$5:$BO$107,2,FALSE))</f>
      </c>
      <c r="AT11" s="85">
        <f>IF('着順入力用'!$BJ$5="","",VLOOKUP(C11,'着順入力用'!$BJ$5:$BO$107,5,FALSE))</f>
      </c>
      <c r="AU11" s="82">
        <f>IF('着順入力用'!$BJ$5="","",VLOOKUP(C11,'着順入力用'!$BJ$5:$BO$107,6,FALSE))</f>
      </c>
      <c r="AV11" s="84">
        <f>IF('着順入力用'!$BP$5="","",VLOOKUP(C11,'着順入力用'!$BP$5:$BU$107,2,FALSE))</f>
      </c>
      <c r="AW11" s="85">
        <f>IF('着順入力用'!$BP$5="","",VLOOKUP(C11,'着順入力用'!$BP$5:$BU$107,5,FALSE))</f>
      </c>
      <c r="AX11" s="82">
        <f>IF('着順入力用'!$BP$5="","",VLOOKUP(C11,'着順入力用'!$BP$5:$BU$107,6,FALSE))</f>
      </c>
      <c r="AY11" s="14">
        <f t="shared" si="1"/>
        <v>9</v>
      </c>
      <c r="AZ11" s="14"/>
      <c r="BA11" s="14">
        <f t="shared" si="2"/>
        <v>45</v>
      </c>
      <c r="BB11" s="14">
        <f t="shared" si="3"/>
        <v>6</v>
      </c>
      <c r="BC11" s="40">
        <f t="shared" si="4"/>
        <v>45</v>
      </c>
      <c r="BD11" s="14" t="str">
        <f t="shared" si="5"/>
        <v> </v>
      </c>
      <c r="BE11" s="40">
        <f t="shared" si="6"/>
        <v>45</v>
      </c>
      <c r="BF11" s="14" t="str">
        <f t="shared" si="7"/>
        <v> </v>
      </c>
      <c r="BG11" s="40">
        <f t="shared" si="8"/>
        <v>45</v>
      </c>
      <c r="BH11" s="14" t="str">
        <f t="shared" si="9"/>
        <v> </v>
      </c>
      <c r="BI11" s="40" t="str">
        <f t="shared" si="10"/>
        <v> </v>
      </c>
      <c r="BJ11" s="40">
        <f>BZ11</f>
        <v>1</v>
      </c>
      <c r="BK11" s="40"/>
      <c r="BL11" s="14"/>
      <c r="BM11" s="40">
        <f t="shared" si="11"/>
        <v>45</v>
      </c>
      <c r="BN11" s="14" t="str">
        <f t="shared" si="12"/>
        <v> </v>
      </c>
      <c r="BO11" s="89"/>
      <c r="BP11" s="16">
        <f t="shared" si="13"/>
        <v>9</v>
      </c>
      <c r="BQ11" s="18">
        <f t="shared" si="14"/>
        <v>4</v>
      </c>
      <c r="BR11" s="37"/>
      <c r="BS11" s="14">
        <f t="shared" si="15"/>
        <v>45</v>
      </c>
      <c r="BT11" s="18">
        <f t="shared" si="16"/>
        <v>6</v>
      </c>
      <c r="BU11" s="14">
        <f t="shared" si="17"/>
        <v>45</v>
      </c>
      <c r="BV11" s="18">
        <f t="shared" si="18"/>
        <v>6</v>
      </c>
      <c r="BW11" s="14">
        <f t="shared" si="19"/>
        <v>45</v>
      </c>
      <c r="BX11" s="18">
        <f t="shared" si="20"/>
        <v>6</v>
      </c>
      <c r="BY11" s="14">
        <f>IF(M11=$BY$5,BA11,1000)</f>
        <v>1000</v>
      </c>
      <c r="BZ11" s="18">
        <f t="shared" si="21"/>
        <v>1</v>
      </c>
      <c r="CA11" s="14">
        <f t="shared" si="25"/>
        <v>1000</v>
      </c>
      <c r="CB11" s="18">
        <f t="shared" si="22"/>
        <v>1</v>
      </c>
      <c r="CC11" s="14">
        <f t="shared" si="23"/>
        <v>45</v>
      </c>
      <c r="CD11" s="18">
        <f t="shared" si="24"/>
        <v>6</v>
      </c>
    </row>
    <row r="12" spans="1:82" ht="18.75" customHeight="1">
      <c r="A12" s="72">
        <f t="shared" si="0"/>
        <v>7</v>
      </c>
      <c r="B12" s="17" t="s">
        <v>97</v>
      </c>
      <c r="C12" s="103">
        <v>7</v>
      </c>
      <c r="D12" s="50"/>
      <c r="E12" s="97" t="s">
        <v>197</v>
      </c>
      <c r="F12" s="37" t="s">
        <v>22</v>
      </c>
      <c r="G12" s="97" t="s">
        <v>198</v>
      </c>
      <c r="H12" s="37" t="s">
        <v>23</v>
      </c>
      <c r="I12" s="48"/>
      <c r="J12" s="42" t="s">
        <v>19</v>
      </c>
      <c r="K12" s="41"/>
      <c r="L12" s="15" t="s">
        <v>185</v>
      </c>
      <c r="M12" s="69" t="s">
        <v>180</v>
      </c>
      <c r="N12" s="69"/>
      <c r="O12" s="86">
        <f>IF('着順入力用'!$B$5="","",VLOOKUP(C12,'着順入力用'!$B$5:$G$107,2,FALSE))</f>
        <v>7</v>
      </c>
      <c r="P12" s="87">
        <f>IF('着順入力用'!$B$5="","",VLOOKUP(C12,'着順入力用'!$B$5:$G$107,5,FALSE))</f>
        <v>7</v>
      </c>
      <c r="Q12" s="83">
        <f>IF('着順入力用'!$B$5="","",VLOOKUP(C12,'着順入力用'!$B$5:$G$107,6,FALSE))</f>
        <v>7</v>
      </c>
      <c r="R12" s="86">
        <f>IF('着順入力用'!$H$5="","",VLOOKUP(C12,'着順入力用'!$H$5:$M$107,2,FALSE))</f>
        <v>8</v>
      </c>
      <c r="S12" s="87">
        <f>IF('着順入力用'!$H$5="","",VLOOKUP(C12,'着順入力用'!$H$5:$M$107,5,FALSE))</f>
        <v>8</v>
      </c>
      <c r="T12" s="83">
        <f>IF('着順入力用'!$H$5="","",VLOOKUP(C12,'着順入力用'!$H$5:$M$107,6,FALSE))</f>
        <v>8</v>
      </c>
      <c r="U12" s="86">
        <f>IF('着順入力用'!$N$5="","",VLOOKUP(C12,'着順入力用'!$N$5:$S$107,2,FALSE))</f>
        <v>8</v>
      </c>
      <c r="V12" s="87">
        <f>IF('着順入力用'!$N$5="","",VLOOKUP(C12,'着順入力用'!$N$5:$S$107,5,FALSE))</f>
        <v>7</v>
      </c>
      <c r="W12" s="83">
        <f>IF('着順入力用'!$N$5="","",VLOOKUP(C12,'着順入力用'!$N$5:$S$107,6,FALSE))</f>
        <v>7</v>
      </c>
      <c r="X12" s="86">
        <f>IF('着順入力用'!$T$5="","",VLOOKUP(C12,'着順入力用'!$T$5:$Y$107,2,FALSE))</f>
        <v>7</v>
      </c>
      <c r="Y12" s="87">
        <f>IF('着順入力用'!$T$5="","",VLOOKUP(C12,'着順入力用'!$T$5:$Y$107,5,FALSE))</f>
        <v>7</v>
      </c>
      <c r="Z12" s="83">
        <f>IF('着順入力用'!$T$5="","",VLOOKUP(C12,'着順入力用'!$T$5:$Y$107,6,FALSE))</f>
        <v>7</v>
      </c>
      <c r="AA12" s="86">
        <f>IF('着順入力用'!$Z$5="","",VLOOKUP(C12,'着順入力用'!$Z$5:$AE$107,2,FALSE))</f>
        <v>6</v>
      </c>
      <c r="AB12" s="87">
        <f>IF('着順入力用'!$Z$5="","",VLOOKUP(C12,'着順入力用'!$Z$5:$AE$107,5,FALSE))</f>
        <v>6</v>
      </c>
      <c r="AC12" s="83">
        <f>IF('着順入力用'!$Z$5="","",VLOOKUP(C12,'着順入力用'!$Z$5:$AE$107,6,FALSE))</f>
        <v>6</v>
      </c>
      <c r="AD12" s="86">
        <f>IF('着順入力用'!$AF$5="","",VLOOKUP(C12,'着順入力用'!$AF$5:$AK$107,2,FALSE))</f>
        <v>5</v>
      </c>
      <c r="AE12" s="87">
        <f>IF('着順入力用'!$AF$5="","",VLOOKUP(C12,'着順入力用'!$AF$5:$AK$107,5,FALSE))</f>
        <v>5</v>
      </c>
      <c r="AF12" s="83">
        <f>IF('着順入力用'!$AF$5="","",VLOOKUP(C12,'着順入力用'!$AF$5:$AK$107,6,FALSE))</f>
        <v>5</v>
      </c>
      <c r="AG12" s="86">
        <f>IF('着順入力用'!$AL$5="","",VLOOKUP(C12,'着順入力用'!$AL$5:$AQ$107,2,FALSE))</f>
        <v>8</v>
      </c>
      <c r="AH12" s="87">
        <f>IF('着順入力用'!$AL$5="","",VLOOKUP(C12,'着順入力用'!$AL$5:$AQ$107,5,FALSE))</f>
        <v>8</v>
      </c>
      <c r="AI12" s="83">
        <f>IF('着順入力用'!$AL$5="","",VLOOKUP(C12,'着順入力用'!$AL$5:$AQ$107,6,FALSE))</f>
        <v>8</v>
      </c>
      <c r="AJ12" s="86" t="str">
        <f>IF('着順入力用'!$AR$5="","",VLOOKUP(C12,'着順入力用'!$AR$5:$AW$107,2,FALSE))</f>
        <v>DSQ</v>
      </c>
      <c r="AK12" s="87" t="str">
        <f>IF('着順入力用'!$AR$5="","",VLOOKUP(C12,'着順入力用'!$AR$5:$AW$107,5,FALSE))</f>
        <v>DSQ</v>
      </c>
      <c r="AL12" s="83">
        <f>IF('着順入力用'!$AR$5="","",VLOOKUP(C12,'着順入力用'!$AR$5:$AW$107,6,FALSE))</f>
        <v>9</v>
      </c>
      <c r="AM12" s="86">
        <f>IF('着順入力用'!$AX$5="","",VLOOKUP(C12,'着順入力用'!$AX$5:$BC$107,2,FALSE))</f>
        <v>7</v>
      </c>
      <c r="AN12" s="87">
        <f>IF('着順入力用'!$AX$5="","",VLOOKUP(C12,'着順入力用'!$AX$5:$BC$107,5,FALSE))</f>
        <v>7</v>
      </c>
      <c r="AO12" s="83">
        <f>IF('着順入力用'!$AX$5="","",VLOOKUP(C12,'着順入力用'!$AX$5:$BC$107,6,FALSE))</f>
        <v>7</v>
      </c>
      <c r="AP12" s="86">
        <f>IF('着順入力用'!$BD$5="","",VLOOKUP(C12,'着順入力用'!$BD$5:$BI$107,2,FALSE))</f>
      </c>
      <c r="AQ12" s="87">
        <f>IF('着順入力用'!$BD$5="","",VLOOKUP(C12,'着順入力用'!$BD$5:$BI$107,5,FALSE))</f>
      </c>
      <c r="AR12" s="83">
        <f>IF('着順入力用'!$BD$5="","",VLOOKUP(C12,'着順入力用'!$BD$5:$BI$107,6,FALSE))</f>
      </c>
      <c r="AS12" s="84">
        <f>IF('着順入力用'!$BJ$5="","",VLOOKUP(C12,'着順入力用'!$BJ$5:$BO$107,2,FALSE))</f>
      </c>
      <c r="AT12" s="85">
        <f>IF('着順入力用'!$BJ$5="","",VLOOKUP(C12,'着順入力用'!$BJ$5:$BO$107,5,FALSE))</f>
      </c>
      <c r="AU12" s="82">
        <f>IF('着順入力用'!$BJ$5="","",VLOOKUP(C12,'着順入力用'!$BJ$5:$BO$107,6,FALSE))</f>
      </c>
      <c r="AV12" s="84">
        <f>IF('着順入力用'!$BP$5="","",VLOOKUP(C12,'着順入力用'!$BP$5:$BU$107,2,FALSE))</f>
      </c>
      <c r="AW12" s="85">
        <f>IF('着順入力用'!$BP$5="","",VLOOKUP(C12,'着順入力用'!$BP$5:$BU$107,5,FALSE))</f>
      </c>
      <c r="AX12" s="82">
        <f>IF('着順入力用'!$BP$5="","",VLOOKUP(C12,'着順入力用'!$BP$5:$BU$107,6,FALSE))</f>
      </c>
      <c r="AY12" s="14">
        <f t="shared" si="1"/>
        <v>9</v>
      </c>
      <c r="AZ12" s="14"/>
      <c r="BA12" s="14">
        <f t="shared" si="2"/>
        <v>55</v>
      </c>
      <c r="BB12" s="14">
        <f t="shared" si="3"/>
        <v>7</v>
      </c>
      <c r="BC12" s="40">
        <f t="shared" si="4"/>
        <v>55</v>
      </c>
      <c r="BD12" s="14" t="str">
        <f t="shared" si="5"/>
        <v> </v>
      </c>
      <c r="BE12" s="40">
        <f t="shared" si="6"/>
        <v>55</v>
      </c>
      <c r="BF12" s="14" t="str">
        <f t="shared" si="7"/>
        <v> </v>
      </c>
      <c r="BG12" s="40">
        <f t="shared" si="8"/>
        <v>55</v>
      </c>
      <c r="BH12" s="14" t="str">
        <f t="shared" si="9"/>
        <v> </v>
      </c>
      <c r="BI12" s="40" t="str">
        <f t="shared" si="10"/>
        <v> </v>
      </c>
      <c r="BJ12" s="40" t="str">
        <f>IF(BZ12&lt;($BY$4+1),CD12," ")</f>
        <v> </v>
      </c>
      <c r="BK12" s="40"/>
      <c r="BL12" s="14"/>
      <c r="BM12" s="40">
        <f t="shared" si="11"/>
        <v>55</v>
      </c>
      <c r="BN12" s="14" t="str">
        <f t="shared" si="12"/>
        <v> </v>
      </c>
      <c r="BO12" s="89"/>
      <c r="BP12" s="16">
        <f t="shared" si="13"/>
        <v>9</v>
      </c>
      <c r="BQ12" s="18">
        <f t="shared" si="14"/>
        <v>5</v>
      </c>
      <c r="BR12" s="37"/>
      <c r="BS12" s="14">
        <f t="shared" si="15"/>
        <v>55</v>
      </c>
      <c r="BT12" s="18">
        <f t="shared" si="16"/>
        <v>7</v>
      </c>
      <c r="BU12" s="14">
        <f t="shared" si="17"/>
        <v>55</v>
      </c>
      <c r="BV12" s="18">
        <f t="shared" si="18"/>
        <v>7</v>
      </c>
      <c r="BW12" s="14">
        <f t="shared" si="19"/>
        <v>55</v>
      </c>
      <c r="BX12" s="18">
        <f t="shared" si="20"/>
        <v>7</v>
      </c>
      <c r="BY12" s="14">
        <v>1000</v>
      </c>
      <c r="BZ12" s="18">
        <f t="shared" si="21"/>
        <v>1</v>
      </c>
      <c r="CA12" s="14">
        <f t="shared" si="25"/>
        <v>1000</v>
      </c>
      <c r="CB12" s="18">
        <f t="shared" si="22"/>
        <v>1</v>
      </c>
      <c r="CC12" s="14">
        <f t="shared" si="23"/>
        <v>55</v>
      </c>
      <c r="CD12" s="18">
        <f t="shared" si="24"/>
        <v>7</v>
      </c>
    </row>
    <row r="13" spans="1:82" ht="18.75" customHeight="1">
      <c r="A13" s="72">
        <f t="shared" si="0"/>
        <v>7</v>
      </c>
      <c r="B13" s="17" t="s">
        <v>95</v>
      </c>
      <c r="C13" s="103">
        <v>53532</v>
      </c>
      <c r="D13" s="50"/>
      <c r="E13" s="98" t="s">
        <v>193</v>
      </c>
      <c r="F13" s="37" t="s">
        <v>23</v>
      </c>
      <c r="G13" s="97" t="s">
        <v>194</v>
      </c>
      <c r="H13" s="37" t="s">
        <v>22</v>
      </c>
      <c r="I13" s="47"/>
      <c r="J13" s="42" t="s">
        <v>17</v>
      </c>
      <c r="K13" s="41"/>
      <c r="L13" s="17" t="s">
        <v>185</v>
      </c>
      <c r="M13" s="68" t="s">
        <v>181</v>
      </c>
      <c r="N13" s="68"/>
      <c r="O13" s="86">
        <f>IF('着順入力用'!$B$5="","",VLOOKUP(C13,'着順入力用'!$B$5:$G$107,2,FALSE))</f>
        <v>4</v>
      </c>
      <c r="P13" s="87">
        <f>IF('着順入力用'!$B$5="","",VLOOKUP(C13,'着順入力用'!$B$5:$G$107,5,FALSE))</f>
        <v>4</v>
      </c>
      <c r="Q13" s="83">
        <f>IF('着順入力用'!$B$5="","",VLOOKUP(C13,'着順入力用'!$B$5:$G$107,6,FALSE))</f>
        <v>4</v>
      </c>
      <c r="R13" s="86">
        <f>IF('着順入力用'!$H$5="","",VLOOKUP(C13,'着順入力用'!$H$5:$M$107,2,FALSE))</f>
        <v>7</v>
      </c>
      <c r="S13" s="87">
        <f>IF('着順入力用'!$H$5="","",VLOOKUP(C13,'着順入力用'!$H$5:$M$107,5,FALSE))</f>
        <v>7</v>
      </c>
      <c r="T13" s="83">
        <f>IF('着順入力用'!$H$5="","",VLOOKUP(C13,'着順入力用'!$H$5:$M$107,6,FALSE))</f>
        <v>7</v>
      </c>
      <c r="U13" s="86">
        <f>IF('着順入力用'!$N$5="","",VLOOKUP(C13,'着順入力用'!$N$5:$S$107,2,FALSE))</f>
        <v>5</v>
      </c>
      <c r="V13" s="87" t="str">
        <f>IF('着順入力用'!$N$5="","",VLOOKUP(C13,'着順入力用'!$N$5:$S$107,5,FALSE))</f>
        <v>OCS</v>
      </c>
      <c r="W13" s="83">
        <f>IF('着順入力用'!$N$5="","",VLOOKUP(C13,'着順入力用'!$N$5:$S$107,6,FALSE))</f>
        <v>9</v>
      </c>
      <c r="X13" s="86" t="str">
        <f>IF('着順入力用'!$T$5="","",VLOOKUP(C13,'着順入力用'!$T$5:$Y$107,2,FALSE))</f>
        <v>DNF</v>
      </c>
      <c r="Y13" s="87" t="str">
        <f>IF('着順入力用'!$T$5="","",VLOOKUP(C13,'着順入力用'!$T$5:$Y$107,5,FALSE))</f>
        <v>DNF</v>
      </c>
      <c r="Z13" s="83">
        <f>IF('着順入力用'!$T$5="","",VLOOKUP(C13,'着順入力用'!$T$5:$Y$107,6,FALSE))</f>
        <v>9</v>
      </c>
      <c r="AA13" s="86">
        <f>IF('着順入力用'!$Z$5="","",VLOOKUP(C13,'着順入力用'!$Z$5:$AE$107,2,FALSE))</f>
        <v>4</v>
      </c>
      <c r="AB13" s="87">
        <f>IF('着順入力用'!$Z$5="","",VLOOKUP(C13,'着順入力用'!$Z$5:$AE$107,5,FALSE))</f>
        <v>4</v>
      </c>
      <c r="AC13" s="83">
        <f>IF('着順入力用'!$Z$5="","",VLOOKUP(C13,'着順入力用'!$Z$5:$AE$107,6,FALSE))</f>
        <v>4</v>
      </c>
      <c r="AD13" s="86" t="str">
        <f>IF('着順入力用'!$AF$5="","",VLOOKUP(C13,'着順入力用'!$AF$5:$AK$107,2,FALSE))</f>
        <v>DNF</v>
      </c>
      <c r="AE13" s="87" t="str">
        <f>IF('着順入力用'!$AF$5="","",VLOOKUP(C13,'着順入力用'!$AF$5:$AK$107,5,FALSE))</f>
        <v>DNF</v>
      </c>
      <c r="AF13" s="83">
        <f>IF('着順入力用'!$AF$5="","",VLOOKUP(C13,'着順入力用'!$AF$5:$AK$107,6,FALSE))</f>
        <v>9</v>
      </c>
      <c r="AG13" s="86">
        <f>IF('着順入力用'!$AL$5="","",VLOOKUP(C13,'着順入力用'!$AL$5:$AQ$107,2,FALSE))</f>
        <v>7</v>
      </c>
      <c r="AH13" s="87">
        <f>IF('着順入力用'!$AL$5="","",VLOOKUP(C13,'着順入力用'!$AL$5:$AQ$107,5,FALSE))</f>
        <v>7</v>
      </c>
      <c r="AI13" s="83">
        <f>IF('着順入力用'!$AL$5="","",VLOOKUP(C13,'着順入力用'!$AL$5:$AQ$107,6,FALSE))</f>
        <v>7</v>
      </c>
      <c r="AJ13" s="86">
        <f>IF('着順入力用'!$AR$5="","",VLOOKUP(C13,'着順入力用'!$AR$5:$AW$107,2,FALSE))</f>
        <v>7</v>
      </c>
      <c r="AK13" s="87">
        <f>IF('着順入力用'!$AR$5="","",VLOOKUP(C13,'着順入力用'!$AR$5:$AW$107,5,FALSE))</f>
        <v>7</v>
      </c>
      <c r="AL13" s="83">
        <f>IF('着順入力用'!$AR$5="","",VLOOKUP(C13,'着順入力用'!$AR$5:$AW$107,6,FALSE))</f>
        <v>7</v>
      </c>
      <c r="AM13" s="86">
        <f>IF('着順入力用'!$AX$5="","",VLOOKUP(C13,'着順入力用'!$AX$5:$BC$107,2,FALSE))</f>
        <v>8</v>
      </c>
      <c r="AN13" s="87">
        <f>IF('着順入力用'!$AX$5="","",VLOOKUP(C13,'着順入力用'!$AX$5:$BC$107,5,FALSE))</f>
        <v>8</v>
      </c>
      <c r="AO13" s="83">
        <f>IF('着順入力用'!$AX$5="","",VLOOKUP(C13,'着順入力用'!$AX$5:$BC$107,6,FALSE))</f>
        <v>8</v>
      </c>
      <c r="AP13" s="86">
        <f>IF('着順入力用'!$BD$5="","",VLOOKUP(C13,'着順入力用'!$BD$5:$BI$107,2,FALSE))</f>
      </c>
      <c r="AQ13" s="87">
        <f>IF('着順入力用'!$BD$5="","",VLOOKUP(C13,'着順入力用'!$BD$5:$BI$107,5,FALSE))</f>
      </c>
      <c r="AR13" s="83">
        <f>IF('着順入力用'!$BD$5="","",VLOOKUP(C13,'着順入力用'!$BD$5:$BI$107,6,FALSE))</f>
      </c>
      <c r="AS13" s="84">
        <f>IF('着順入力用'!$BJ$5="","",VLOOKUP(C13,'着順入力用'!$BJ$5:$BO$107,2,FALSE))</f>
      </c>
      <c r="AT13" s="85">
        <f>IF('着順入力用'!$BJ$5="","",VLOOKUP(C13,'着順入力用'!$BJ$5:$BO$107,5,FALSE))</f>
      </c>
      <c r="AU13" s="82">
        <f>IF('着順入力用'!$BJ$5="","",VLOOKUP(C13,'着順入力用'!$BJ$5:$BO$107,6,FALSE))</f>
      </c>
      <c r="AV13" s="84">
        <f>IF('着順入力用'!$BP$5="","",VLOOKUP(C13,'着順入力用'!$BP$5:$BU$107,2,FALSE))</f>
      </c>
      <c r="AW13" s="85">
        <f>IF('着順入力用'!$BP$5="","",VLOOKUP(C13,'着順入力用'!$BP$5:$BU$107,5,FALSE))</f>
      </c>
      <c r="AX13" s="82">
        <f>IF('着順入力用'!$BP$5="","",VLOOKUP(C13,'着順入力用'!$BP$5:$BU$107,6,FALSE))</f>
      </c>
      <c r="AY13" s="14">
        <f t="shared" si="1"/>
        <v>9</v>
      </c>
      <c r="AZ13" s="14"/>
      <c r="BA13" s="14">
        <f t="shared" si="2"/>
        <v>55</v>
      </c>
      <c r="BB13" s="14">
        <f t="shared" si="3"/>
        <v>7</v>
      </c>
      <c r="BC13" s="40">
        <f t="shared" si="4"/>
        <v>55</v>
      </c>
      <c r="BD13" s="14" t="str">
        <f t="shared" si="5"/>
        <v> </v>
      </c>
      <c r="BE13" s="40">
        <f t="shared" si="6"/>
        <v>55</v>
      </c>
      <c r="BF13" s="14" t="str">
        <f t="shared" si="7"/>
        <v> </v>
      </c>
      <c r="BG13" s="40">
        <f t="shared" si="8"/>
        <v>55</v>
      </c>
      <c r="BH13" s="14" t="str">
        <f t="shared" si="9"/>
        <v> </v>
      </c>
      <c r="BI13" s="40" t="str">
        <f t="shared" si="10"/>
        <v> </v>
      </c>
      <c r="BJ13" s="40">
        <f>BZ13</f>
        <v>1</v>
      </c>
      <c r="BK13" s="40"/>
      <c r="BL13" s="14"/>
      <c r="BM13" s="40">
        <f t="shared" si="11"/>
        <v>55</v>
      </c>
      <c r="BN13" s="14" t="str">
        <f t="shared" si="12"/>
        <v> </v>
      </c>
      <c r="BO13" s="89"/>
      <c r="BP13" s="16">
        <f t="shared" si="13"/>
        <v>9</v>
      </c>
      <c r="BQ13" s="18">
        <f t="shared" si="14"/>
        <v>4</v>
      </c>
      <c r="BR13" s="37"/>
      <c r="BS13" s="14">
        <f t="shared" si="15"/>
        <v>55</v>
      </c>
      <c r="BT13" s="18">
        <f t="shared" si="16"/>
        <v>7</v>
      </c>
      <c r="BU13" s="14">
        <f t="shared" si="17"/>
        <v>55</v>
      </c>
      <c r="BV13" s="18">
        <f t="shared" si="18"/>
        <v>7</v>
      </c>
      <c r="BW13" s="14">
        <f t="shared" si="19"/>
        <v>55</v>
      </c>
      <c r="BX13" s="18">
        <f t="shared" si="20"/>
        <v>7</v>
      </c>
      <c r="BY13" s="14">
        <f>IF(M13=$BY$5,BA13,1000)</f>
        <v>1000</v>
      </c>
      <c r="BZ13" s="18">
        <f t="shared" si="21"/>
        <v>1</v>
      </c>
      <c r="CA13" s="14">
        <f t="shared" si="25"/>
        <v>1000</v>
      </c>
      <c r="CB13" s="18">
        <f t="shared" si="22"/>
        <v>1</v>
      </c>
      <c r="CC13" s="14">
        <f t="shared" si="23"/>
        <v>55</v>
      </c>
      <c r="CD13" s="18">
        <f t="shared" si="24"/>
        <v>7</v>
      </c>
    </row>
    <row r="14" spans="2:69" ht="17.25" customHeight="1">
      <c r="B14" s="2"/>
      <c r="C14" s="5"/>
      <c r="D14" s="5"/>
      <c r="E14" s="5"/>
      <c r="H14" s="5"/>
      <c r="K14" s="5"/>
      <c r="X14" s="9"/>
      <c r="Y14" s="9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20"/>
      <c r="BQ14" s="20"/>
    </row>
    <row r="15" spans="10:52" ht="18.75" customHeight="1">
      <c r="J15" s="21" t="s">
        <v>101</v>
      </c>
      <c r="K15" s="22"/>
      <c r="L15" s="22"/>
      <c r="M15" s="22"/>
      <c r="N15" s="22"/>
      <c r="O15" s="120">
        <v>40262</v>
      </c>
      <c r="P15" s="121"/>
      <c r="Q15" s="122"/>
      <c r="R15" s="120">
        <v>40262</v>
      </c>
      <c r="S15" s="121"/>
      <c r="T15" s="122"/>
      <c r="U15" s="120">
        <v>40263</v>
      </c>
      <c r="V15" s="121"/>
      <c r="W15" s="122"/>
      <c r="X15" s="120">
        <v>40263</v>
      </c>
      <c r="Y15" s="121"/>
      <c r="Z15" s="122"/>
      <c r="AA15" s="120">
        <v>40263</v>
      </c>
      <c r="AB15" s="121"/>
      <c r="AC15" s="122"/>
      <c r="AD15" s="120">
        <v>40263</v>
      </c>
      <c r="AE15" s="121"/>
      <c r="AF15" s="122"/>
      <c r="AG15" s="120"/>
      <c r="AH15" s="121"/>
      <c r="AI15" s="122"/>
      <c r="AJ15" s="120"/>
      <c r="AK15" s="121"/>
      <c r="AL15" s="122"/>
      <c r="AM15" s="150"/>
      <c r="AN15" s="151"/>
      <c r="AO15" s="152"/>
      <c r="AP15" s="150"/>
      <c r="AQ15" s="151"/>
      <c r="AR15" s="152"/>
      <c r="AS15" s="120"/>
      <c r="AT15" s="121"/>
      <c r="AU15" s="122"/>
      <c r="AV15" s="120"/>
      <c r="AW15" s="121"/>
      <c r="AX15" s="122"/>
      <c r="AZ15" s="4" t="s">
        <v>102</v>
      </c>
    </row>
    <row r="16" spans="9:52" ht="18.75" customHeight="1">
      <c r="I16" s="148"/>
      <c r="J16" s="21" t="s">
        <v>0</v>
      </c>
      <c r="K16" s="22"/>
      <c r="L16" s="22"/>
      <c r="M16" s="22"/>
      <c r="N16" s="22"/>
      <c r="O16" s="123">
        <v>0.5659722222222222</v>
      </c>
      <c r="P16" s="124"/>
      <c r="Q16" s="125"/>
      <c r="R16" s="123">
        <v>0.6194444444444445</v>
      </c>
      <c r="S16" s="124"/>
      <c r="T16" s="125"/>
      <c r="U16" s="123">
        <v>0.44236111111111115</v>
      </c>
      <c r="V16" s="124"/>
      <c r="W16" s="125"/>
      <c r="X16" s="123">
        <v>0.5298611111111111</v>
      </c>
      <c r="Y16" s="124"/>
      <c r="Z16" s="125"/>
      <c r="AA16" s="123">
        <v>0.5909722222222222</v>
      </c>
      <c r="AB16" s="124"/>
      <c r="AC16" s="125"/>
      <c r="AD16" s="123">
        <v>0.6368055555555555</v>
      </c>
      <c r="AE16" s="124"/>
      <c r="AF16" s="125"/>
      <c r="AG16" s="123"/>
      <c r="AH16" s="124"/>
      <c r="AI16" s="125"/>
      <c r="AJ16" s="123"/>
      <c r="AK16" s="124"/>
      <c r="AL16" s="125"/>
      <c r="AM16" s="132"/>
      <c r="AN16" s="133"/>
      <c r="AO16" s="134"/>
      <c r="AP16" s="132"/>
      <c r="AQ16" s="133"/>
      <c r="AR16" s="134"/>
      <c r="AS16" s="123"/>
      <c r="AT16" s="124"/>
      <c r="AU16" s="125"/>
      <c r="AV16" s="123"/>
      <c r="AW16" s="124"/>
      <c r="AX16" s="125"/>
      <c r="AY16" s="23"/>
      <c r="AZ16" s="23"/>
    </row>
    <row r="17" spans="9:52" ht="18.75" customHeight="1">
      <c r="I17" s="149"/>
      <c r="J17" s="19" t="s">
        <v>1</v>
      </c>
      <c r="K17" s="24"/>
      <c r="L17" s="24"/>
      <c r="M17" s="24"/>
      <c r="N17" s="24"/>
      <c r="O17" s="129">
        <v>0.598287037037037</v>
      </c>
      <c r="P17" s="130"/>
      <c r="Q17" s="131"/>
      <c r="R17" s="129">
        <v>0.649837962962963</v>
      </c>
      <c r="S17" s="130"/>
      <c r="T17" s="131"/>
      <c r="U17" s="129">
        <v>0.4788310185185185</v>
      </c>
      <c r="V17" s="130"/>
      <c r="W17" s="131"/>
      <c r="X17" s="129">
        <v>0.5680555555555555</v>
      </c>
      <c r="Y17" s="130"/>
      <c r="Z17" s="131"/>
      <c r="AA17" s="129">
        <v>0.6198148148148148</v>
      </c>
      <c r="AB17" s="130"/>
      <c r="AC17" s="131"/>
      <c r="AD17" s="129">
        <v>0.6654745370370371</v>
      </c>
      <c r="AE17" s="130"/>
      <c r="AF17" s="131"/>
      <c r="AG17" s="129"/>
      <c r="AH17" s="130"/>
      <c r="AI17" s="131"/>
      <c r="AJ17" s="129"/>
      <c r="AK17" s="130"/>
      <c r="AL17" s="131"/>
      <c r="AM17" s="129"/>
      <c r="AN17" s="130"/>
      <c r="AO17" s="131"/>
      <c r="AP17" s="129"/>
      <c r="AQ17" s="130"/>
      <c r="AR17" s="131"/>
      <c r="AS17" s="129"/>
      <c r="AT17" s="130"/>
      <c r="AU17" s="131"/>
      <c r="AV17" s="129"/>
      <c r="AW17" s="130"/>
      <c r="AX17" s="131"/>
      <c r="AY17" s="23"/>
      <c r="AZ17" s="23"/>
    </row>
    <row r="18" spans="9:52" ht="18.75" customHeight="1">
      <c r="I18" s="149"/>
      <c r="J18" s="25" t="s">
        <v>2</v>
      </c>
      <c r="K18" s="26"/>
      <c r="L18" s="26"/>
      <c r="M18" s="26"/>
      <c r="N18" s="26"/>
      <c r="O18" s="126">
        <v>0.6062037037037037</v>
      </c>
      <c r="P18" s="127"/>
      <c r="Q18" s="128"/>
      <c r="R18" s="126">
        <v>0.655787037037037</v>
      </c>
      <c r="S18" s="127"/>
      <c r="T18" s="128"/>
      <c r="U18" s="126">
        <v>0.48339120370370375</v>
      </c>
      <c r="V18" s="127"/>
      <c r="W18" s="128"/>
      <c r="X18" s="126">
        <v>0.5784722222222222</v>
      </c>
      <c r="Y18" s="127"/>
      <c r="Z18" s="128"/>
      <c r="AA18" s="126">
        <v>0.6244791666666667</v>
      </c>
      <c r="AB18" s="127"/>
      <c r="AC18" s="128"/>
      <c r="AD18" s="126">
        <v>0.6758912037037037</v>
      </c>
      <c r="AE18" s="127"/>
      <c r="AF18" s="128"/>
      <c r="AG18" s="126"/>
      <c r="AH18" s="127"/>
      <c r="AI18" s="128"/>
      <c r="AJ18" s="126"/>
      <c r="AK18" s="127"/>
      <c r="AL18" s="128"/>
      <c r="AM18" s="126"/>
      <c r="AN18" s="127"/>
      <c r="AO18" s="128"/>
      <c r="AP18" s="126"/>
      <c r="AQ18" s="127"/>
      <c r="AR18" s="128"/>
      <c r="AS18" s="126"/>
      <c r="AT18" s="127"/>
      <c r="AU18" s="128"/>
      <c r="AV18" s="126"/>
      <c r="AW18" s="127"/>
      <c r="AX18" s="128"/>
      <c r="AY18" s="23"/>
      <c r="AZ18" s="23"/>
    </row>
    <row r="19" spans="10:52" ht="18.75" customHeight="1">
      <c r="J19" s="21" t="s">
        <v>3</v>
      </c>
      <c r="K19" s="22"/>
      <c r="L19" s="22"/>
      <c r="M19" s="22"/>
      <c r="N19" s="22"/>
      <c r="O19" s="135">
        <v>0</v>
      </c>
      <c r="P19" s="136"/>
      <c r="Q19" s="27" t="s">
        <v>4</v>
      </c>
      <c r="R19" s="135">
        <v>10</v>
      </c>
      <c r="S19" s="136"/>
      <c r="T19" s="27" t="s">
        <v>4</v>
      </c>
      <c r="U19" s="135">
        <v>310</v>
      </c>
      <c r="V19" s="136"/>
      <c r="W19" s="27" t="s">
        <v>4</v>
      </c>
      <c r="X19" s="135">
        <v>300</v>
      </c>
      <c r="Y19" s="136"/>
      <c r="Z19" s="27" t="s">
        <v>4</v>
      </c>
      <c r="AA19" s="135">
        <v>310</v>
      </c>
      <c r="AB19" s="136"/>
      <c r="AC19" s="27" t="s">
        <v>4</v>
      </c>
      <c r="AD19" s="135">
        <v>310</v>
      </c>
      <c r="AE19" s="136"/>
      <c r="AF19" s="27" t="s">
        <v>4</v>
      </c>
      <c r="AG19" s="135"/>
      <c r="AH19" s="136"/>
      <c r="AI19" s="27" t="s">
        <v>4</v>
      </c>
      <c r="AJ19" s="135"/>
      <c r="AK19" s="136"/>
      <c r="AL19" s="27" t="s">
        <v>4</v>
      </c>
      <c r="AM19" s="135"/>
      <c r="AN19" s="136"/>
      <c r="AO19" s="27" t="s">
        <v>4</v>
      </c>
      <c r="AP19" s="135"/>
      <c r="AQ19" s="136"/>
      <c r="AR19" s="27" t="s">
        <v>4</v>
      </c>
      <c r="AS19" s="135"/>
      <c r="AT19" s="136"/>
      <c r="AU19" s="27" t="s">
        <v>4</v>
      </c>
      <c r="AV19" s="135"/>
      <c r="AW19" s="136"/>
      <c r="AX19" s="27" t="s">
        <v>4</v>
      </c>
      <c r="AY19" s="23"/>
      <c r="AZ19" s="23"/>
    </row>
    <row r="20" spans="10:50" ht="18.75" customHeight="1">
      <c r="J20" s="25" t="s">
        <v>5</v>
      </c>
      <c r="K20" s="26"/>
      <c r="L20" s="26"/>
      <c r="M20" s="26"/>
      <c r="N20" s="26"/>
      <c r="O20" s="139">
        <v>16</v>
      </c>
      <c r="P20" s="140"/>
      <c r="Q20" s="28" t="s">
        <v>6</v>
      </c>
      <c r="R20" s="139">
        <v>10</v>
      </c>
      <c r="S20" s="140"/>
      <c r="T20" s="28" t="s">
        <v>6</v>
      </c>
      <c r="U20" s="139">
        <v>13</v>
      </c>
      <c r="V20" s="140"/>
      <c r="W20" s="28" t="s">
        <v>6</v>
      </c>
      <c r="X20" s="139">
        <v>9</v>
      </c>
      <c r="Y20" s="140"/>
      <c r="Z20" s="28" t="s">
        <v>6</v>
      </c>
      <c r="AA20" s="139">
        <v>20</v>
      </c>
      <c r="AB20" s="140"/>
      <c r="AC20" s="28" t="s">
        <v>6</v>
      </c>
      <c r="AD20" s="139">
        <v>20</v>
      </c>
      <c r="AE20" s="140"/>
      <c r="AF20" s="28" t="s">
        <v>6</v>
      </c>
      <c r="AG20" s="139"/>
      <c r="AH20" s="140"/>
      <c r="AI20" s="28" t="s">
        <v>6</v>
      </c>
      <c r="AJ20" s="139"/>
      <c r="AK20" s="140"/>
      <c r="AL20" s="28" t="s">
        <v>6</v>
      </c>
      <c r="AM20" s="139"/>
      <c r="AN20" s="140"/>
      <c r="AO20" s="28" t="s">
        <v>6</v>
      </c>
      <c r="AP20" s="139"/>
      <c r="AQ20" s="140"/>
      <c r="AR20" s="28" t="s">
        <v>6</v>
      </c>
      <c r="AS20" s="139"/>
      <c r="AT20" s="140"/>
      <c r="AU20" s="28" t="s">
        <v>6</v>
      </c>
      <c r="AV20" s="139"/>
      <c r="AW20" s="140"/>
      <c r="AX20" s="28" t="s">
        <v>6</v>
      </c>
    </row>
  </sheetData>
  <sheetProtection/>
  <mergeCells count="95">
    <mergeCell ref="U15:W15"/>
    <mergeCell ref="X15:Z15"/>
    <mergeCell ref="X16:Z16"/>
    <mergeCell ref="U16:W16"/>
    <mergeCell ref="AA18:AC18"/>
    <mergeCell ref="AG15:AI15"/>
    <mergeCell ref="AD17:AF17"/>
    <mergeCell ref="AP16:AR16"/>
    <mergeCell ref="AM16:AO16"/>
    <mergeCell ref="AA17:AC17"/>
    <mergeCell ref="AD16:AF16"/>
    <mergeCell ref="AA16:AC16"/>
    <mergeCell ref="AP17:AR17"/>
    <mergeCell ref="AM17:AO17"/>
    <mergeCell ref="AG19:AH19"/>
    <mergeCell ref="AJ19:AK19"/>
    <mergeCell ref="AJ17:AL17"/>
    <mergeCell ref="AJ18:AL18"/>
    <mergeCell ref="AG17:AI17"/>
    <mergeCell ref="AG18:AI18"/>
    <mergeCell ref="I1:Q2"/>
    <mergeCell ref="AG16:AI16"/>
    <mergeCell ref="AJ16:AL16"/>
    <mergeCell ref="O15:Q15"/>
    <mergeCell ref="O16:Q16"/>
    <mergeCell ref="AA4:AC4"/>
    <mergeCell ref="AJ15:AL15"/>
    <mergeCell ref="AD4:AF4"/>
    <mergeCell ref="AD15:AF15"/>
    <mergeCell ref="AA15:AC15"/>
    <mergeCell ref="AD20:AE20"/>
    <mergeCell ref="AP19:AQ19"/>
    <mergeCell ref="AM19:AN19"/>
    <mergeCell ref="AS19:AT19"/>
    <mergeCell ref="AS20:AT20"/>
    <mergeCell ref="AP20:AQ20"/>
    <mergeCell ref="AM20:AN20"/>
    <mergeCell ref="AG20:AH20"/>
    <mergeCell ref="AJ20:AK20"/>
    <mergeCell ref="AD19:AE19"/>
    <mergeCell ref="O17:Q17"/>
    <mergeCell ref="R16:T16"/>
    <mergeCell ref="R17:T17"/>
    <mergeCell ref="X20:Y20"/>
    <mergeCell ref="U19:V19"/>
    <mergeCell ref="X19:Y19"/>
    <mergeCell ref="U18:W18"/>
    <mergeCell ref="X18:Z18"/>
    <mergeCell ref="U17:W17"/>
    <mergeCell ref="X17:Z17"/>
    <mergeCell ref="AA19:AB19"/>
    <mergeCell ref="AA20:AB20"/>
    <mergeCell ref="O20:P20"/>
    <mergeCell ref="R19:S19"/>
    <mergeCell ref="R20:S20"/>
    <mergeCell ref="U20:V20"/>
    <mergeCell ref="O19:P19"/>
    <mergeCell ref="BM4:BN4"/>
    <mergeCell ref="AV15:AX15"/>
    <mergeCell ref="AV16:AX16"/>
    <mergeCell ref="BG4:BH4"/>
    <mergeCell ref="BC4:BD4"/>
    <mergeCell ref="BI4:BJ4"/>
    <mergeCell ref="AY4:BB4"/>
    <mergeCell ref="BK4:BL4"/>
    <mergeCell ref="E5:F5"/>
    <mergeCell ref="G5:H5"/>
    <mergeCell ref="I16:I18"/>
    <mergeCell ref="AS18:AU18"/>
    <mergeCell ref="AD18:AF18"/>
    <mergeCell ref="AS15:AU15"/>
    <mergeCell ref="AP15:AR15"/>
    <mergeCell ref="AS16:AU16"/>
    <mergeCell ref="AS17:AU17"/>
    <mergeCell ref="R15:T15"/>
    <mergeCell ref="AV19:AW19"/>
    <mergeCell ref="AV20:AW20"/>
    <mergeCell ref="AJ4:AL4"/>
    <mergeCell ref="AV4:AX4"/>
    <mergeCell ref="AM15:AO15"/>
    <mergeCell ref="AM4:AO4"/>
    <mergeCell ref="AS4:AU4"/>
    <mergeCell ref="AP4:AR4"/>
    <mergeCell ref="AP18:AR18"/>
    <mergeCell ref="AM18:AO18"/>
    <mergeCell ref="AV17:AX17"/>
    <mergeCell ref="AV18:AX18"/>
    <mergeCell ref="BE4:BF4"/>
    <mergeCell ref="O4:Q4"/>
    <mergeCell ref="R4:T4"/>
    <mergeCell ref="X4:Z4"/>
    <mergeCell ref="U4:W4"/>
    <mergeCell ref="AG4:AI4"/>
    <mergeCell ref="O18:Q18"/>
    <mergeCell ref="R18:T18"/>
  </mergeCells>
  <dataValidations count="1">
    <dataValidation allowBlank="1" showInputMessage="1" showErrorMessage="1" imeMode="off" sqref="AQ19:AR20 AV15:AV20 AT18:AU20 AH18:AI20 Y18:Z20 AB18:AC20 P18:Q20 X15:X20 AA15:AA20 O15:O20 U15:U20 S18:T20 V18:W20 AE18:AF20 AD15:AD20 AW18:AX20 AG15:AG20 AJ15:AJ20 AK18:AL20 AS15:AS20 AM15:AM20 AP15:AP20 R15:R20 AN19:AO20 AT15:AU16 AK15:AL16 AH15:AI16 AE15:AF16 Y15:Z16 P15:Q16 S15:T16 AB15:AC16 V15:W16 AW15:AX16 O6:AX13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0"/>
  <sheetViews>
    <sheetView showGridLines="0" zoomScale="75" zoomScaleNormal="75" zoomScaleSheetLayoutView="75" zoomScalePageLayoutView="0" workbookViewId="0" topLeftCell="G1">
      <selection activeCell="AG16" sqref="AG16:AO16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7" width="9.16015625" style="3" customWidth="1"/>
    <col min="8" max="8" width="4" style="3" customWidth="1"/>
    <col min="9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44" width="3.83203125" style="3" customWidth="1"/>
    <col min="45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37"/>
      <c r="J1" s="137"/>
      <c r="K1" s="137"/>
      <c r="L1" s="137"/>
      <c r="M1" s="137"/>
      <c r="N1" s="137"/>
      <c r="O1" s="137"/>
      <c r="P1" s="137"/>
      <c r="Q1" s="137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37"/>
      <c r="J2" s="137"/>
      <c r="K2" s="137"/>
      <c r="L2" s="137"/>
      <c r="M2" s="137"/>
      <c r="N2" s="137"/>
      <c r="O2" s="137"/>
      <c r="P2" s="137"/>
      <c r="Q2" s="137"/>
      <c r="R2" s="39" t="s">
        <v>64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65</v>
      </c>
      <c r="Y3" s="3" t="s">
        <v>66</v>
      </c>
      <c r="AY3" s="101">
        <f>ROUNDUP(COUNTA(E6:E13)/1,0)</f>
        <v>8</v>
      </c>
      <c r="AZ3" s="102"/>
      <c r="BA3" s="62" t="s">
        <v>67</v>
      </c>
      <c r="BB3" s="51"/>
      <c r="BC3" s="21">
        <f>BS4</f>
        <v>0</v>
      </c>
      <c r="BD3" s="51" t="s">
        <v>67</v>
      </c>
      <c r="BE3" s="21">
        <f>BU4</f>
        <v>0</v>
      </c>
      <c r="BF3" s="51" t="s">
        <v>67</v>
      </c>
      <c r="BG3" s="21">
        <f>BW4</f>
        <v>0</v>
      </c>
      <c r="BH3" s="51" t="s">
        <v>67</v>
      </c>
      <c r="BI3" s="21">
        <f>BY4</f>
        <v>0</v>
      </c>
      <c r="BJ3" s="51" t="s">
        <v>67</v>
      </c>
      <c r="BK3" s="21">
        <f>CA4</f>
        <v>0</v>
      </c>
      <c r="BL3" s="51" t="s">
        <v>67</v>
      </c>
      <c r="BM3" s="21">
        <f>CC4</f>
        <v>0</v>
      </c>
      <c r="BN3" s="51" t="s">
        <v>67</v>
      </c>
    </row>
    <row r="4" spans="2:81" ht="20.25" customHeight="1">
      <c r="B4" s="8"/>
      <c r="C4" s="8"/>
      <c r="D4" s="5"/>
      <c r="E4" s="5"/>
      <c r="I4" s="1"/>
      <c r="J4" s="4">
        <v>420</v>
      </c>
      <c r="K4" s="4"/>
      <c r="L4" s="1"/>
      <c r="M4" s="1"/>
      <c r="N4" s="1"/>
      <c r="O4" s="138" t="s">
        <v>68</v>
      </c>
      <c r="P4" s="138"/>
      <c r="Q4" s="138"/>
      <c r="R4" s="138" t="s">
        <v>69</v>
      </c>
      <c r="S4" s="138"/>
      <c r="T4" s="138"/>
      <c r="U4" s="138" t="s">
        <v>150</v>
      </c>
      <c r="V4" s="138"/>
      <c r="W4" s="138"/>
      <c r="X4" s="138" t="s">
        <v>151</v>
      </c>
      <c r="Y4" s="138"/>
      <c r="Z4" s="138"/>
      <c r="AA4" s="138" t="s">
        <v>152</v>
      </c>
      <c r="AB4" s="138"/>
      <c r="AC4" s="138"/>
      <c r="AD4" s="138" t="s">
        <v>153</v>
      </c>
      <c r="AE4" s="138"/>
      <c r="AF4" s="138"/>
      <c r="AG4" s="138" t="s">
        <v>154</v>
      </c>
      <c r="AH4" s="138"/>
      <c r="AI4" s="138"/>
      <c r="AJ4" s="138" t="s">
        <v>155</v>
      </c>
      <c r="AK4" s="138"/>
      <c r="AL4" s="138"/>
      <c r="AM4" s="138" t="s">
        <v>70</v>
      </c>
      <c r="AN4" s="138"/>
      <c r="AO4" s="138"/>
      <c r="AP4" s="138" t="s">
        <v>71</v>
      </c>
      <c r="AQ4" s="138"/>
      <c r="AR4" s="138"/>
      <c r="AS4" s="138" t="s">
        <v>72</v>
      </c>
      <c r="AT4" s="138"/>
      <c r="AU4" s="138"/>
      <c r="AV4" s="138" t="s">
        <v>73</v>
      </c>
      <c r="AW4" s="138"/>
      <c r="AX4" s="153"/>
      <c r="AY4" s="143"/>
      <c r="AZ4" s="144"/>
      <c r="BA4" s="144"/>
      <c r="BB4" s="145"/>
      <c r="BC4" s="141" t="s">
        <v>74</v>
      </c>
      <c r="BD4" s="142"/>
      <c r="BE4" s="141" t="s">
        <v>75</v>
      </c>
      <c r="BF4" s="142"/>
      <c r="BG4" s="141" t="s">
        <v>76</v>
      </c>
      <c r="BH4" s="142"/>
      <c r="BI4" s="141" t="s">
        <v>77</v>
      </c>
      <c r="BJ4" s="142"/>
      <c r="BK4" s="141" t="s">
        <v>78</v>
      </c>
      <c r="BL4" s="142"/>
      <c r="BM4" s="141" t="s">
        <v>79</v>
      </c>
      <c r="BN4" s="142"/>
      <c r="BO4" s="10"/>
      <c r="BS4" s="4">
        <f>COUNTIF(K6:K13,"U15")</f>
        <v>0</v>
      </c>
      <c r="BU4" s="4">
        <f>COUNTIF(K6:K13,"U12")</f>
        <v>0</v>
      </c>
      <c r="BW4" s="4">
        <f>COUNTIF(K6:K13,"SGM")</f>
        <v>0</v>
      </c>
      <c r="BY4" s="4">
        <f>COUNTIF(M6:M13,"FL")</f>
        <v>0</v>
      </c>
      <c r="CA4" s="4">
        <f>COUNTIF(N6:N13,"JH")</f>
        <v>0</v>
      </c>
      <c r="CC4" s="4">
        <f>COUNTIF(I6:I13,"JPN")</f>
        <v>0</v>
      </c>
    </row>
    <row r="5" spans="1:82" ht="48" customHeight="1">
      <c r="A5" s="66" t="str">
        <f aca="true" t="shared" si="0" ref="A5:A13">BB5</f>
        <v>Rank</v>
      </c>
      <c r="B5" s="57" t="s">
        <v>80</v>
      </c>
      <c r="C5" s="57" t="s">
        <v>81</v>
      </c>
      <c r="D5" s="57" t="s">
        <v>136</v>
      </c>
      <c r="E5" s="146" t="s">
        <v>137</v>
      </c>
      <c r="F5" s="147"/>
      <c r="G5" s="146" t="s">
        <v>138</v>
      </c>
      <c r="H5" s="147"/>
      <c r="I5" s="58"/>
      <c r="J5" s="57" t="s">
        <v>82</v>
      </c>
      <c r="K5" s="57" t="s">
        <v>139</v>
      </c>
      <c r="L5" s="58" t="s">
        <v>103</v>
      </c>
      <c r="M5" s="57" t="s">
        <v>184</v>
      </c>
      <c r="N5" s="57" t="s">
        <v>83</v>
      </c>
      <c r="O5" s="79" t="s">
        <v>84</v>
      </c>
      <c r="P5" s="80" t="s">
        <v>85</v>
      </c>
      <c r="Q5" s="81" t="s">
        <v>86</v>
      </c>
      <c r="R5" s="79" t="s">
        <v>84</v>
      </c>
      <c r="S5" s="80" t="s">
        <v>85</v>
      </c>
      <c r="T5" s="81" t="s">
        <v>86</v>
      </c>
      <c r="U5" s="79" t="s">
        <v>84</v>
      </c>
      <c r="V5" s="80" t="s">
        <v>85</v>
      </c>
      <c r="W5" s="81" t="s">
        <v>86</v>
      </c>
      <c r="X5" s="79" t="s">
        <v>84</v>
      </c>
      <c r="Y5" s="80" t="s">
        <v>85</v>
      </c>
      <c r="Z5" s="81" t="s">
        <v>86</v>
      </c>
      <c r="AA5" s="79" t="s">
        <v>84</v>
      </c>
      <c r="AB5" s="80" t="s">
        <v>85</v>
      </c>
      <c r="AC5" s="81" t="s">
        <v>86</v>
      </c>
      <c r="AD5" s="79" t="s">
        <v>84</v>
      </c>
      <c r="AE5" s="80" t="s">
        <v>85</v>
      </c>
      <c r="AF5" s="81" t="s">
        <v>86</v>
      </c>
      <c r="AG5" s="79" t="s">
        <v>84</v>
      </c>
      <c r="AH5" s="80" t="s">
        <v>85</v>
      </c>
      <c r="AI5" s="81" t="s">
        <v>86</v>
      </c>
      <c r="AJ5" s="79" t="s">
        <v>84</v>
      </c>
      <c r="AK5" s="80" t="s">
        <v>85</v>
      </c>
      <c r="AL5" s="81" t="s">
        <v>86</v>
      </c>
      <c r="AM5" s="79" t="s">
        <v>84</v>
      </c>
      <c r="AN5" s="80" t="s">
        <v>85</v>
      </c>
      <c r="AO5" s="81" t="s">
        <v>86</v>
      </c>
      <c r="AP5" s="79" t="s">
        <v>84</v>
      </c>
      <c r="AQ5" s="80" t="s">
        <v>85</v>
      </c>
      <c r="AR5" s="81" t="s">
        <v>86</v>
      </c>
      <c r="AS5" s="79" t="s">
        <v>84</v>
      </c>
      <c r="AT5" s="80" t="s">
        <v>85</v>
      </c>
      <c r="AU5" s="81" t="s">
        <v>86</v>
      </c>
      <c r="AV5" s="79" t="s">
        <v>84</v>
      </c>
      <c r="AW5" s="80" t="s">
        <v>85</v>
      </c>
      <c r="AX5" s="81" t="s">
        <v>86</v>
      </c>
      <c r="AY5" s="57" t="s">
        <v>87</v>
      </c>
      <c r="AZ5" s="57" t="s">
        <v>87</v>
      </c>
      <c r="BA5" s="57" t="s">
        <v>88</v>
      </c>
      <c r="BB5" s="57" t="s">
        <v>85</v>
      </c>
      <c r="BC5" s="57" t="s">
        <v>88</v>
      </c>
      <c r="BD5" s="57" t="s">
        <v>85</v>
      </c>
      <c r="BE5" s="57" t="s">
        <v>88</v>
      </c>
      <c r="BF5" s="57" t="s">
        <v>85</v>
      </c>
      <c r="BG5" s="57" t="s">
        <v>88</v>
      </c>
      <c r="BH5" s="57" t="s">
        <v>85</v>
      </c>
      <c r="BI5" s="57" t="s">
        <v>88</v>
      </c>
      <c r="BJ5" s="57" t="s">
        <v>85</v>
      </c>
      <c r="BK5" s="57" t="s">
        <v>88</v>
      </c>
      <c r="BL5" s="58" t="s">
        <v>85</v>
      </c>
      <c r="BM5" s="57" t="s">
        <v>88</v>
      </c>
      <c r="BN5" s="58" t="s">
        <v>85</v>
      </c>
      <c r="BO5" s="90"/>
      <c r="BP5" s="11" t="s">
        <v>104</v>
      </c>
      <c r="BQ5" s="12" t="s">
        <v>105</v>
      </c>
      <c r="BR5" s="13"/>
      <c r="BS5" s="92" t="s">
        <v>89</v>
      </c>
      <c r="BT5" s="93" t="s">
        <v>146</v>
      </c>
      <c r="BU5" s="92" t="s">
        <v>90</v>
      </c>
      <c r="BV5" s="93" t="s">
        <v>147</v>
      </c>
      <c r="BW5" s="17" t="s">
        <v>91</v>
      </c>
      <c r="BX5" s="12" t="s">
        <v>145</v>
      </c>
      <c r="BY5" s="67" t="s">
        <v>166</v>
      </c>
      <c r="BZ5" s="12" t="s">
        <v>169</v>
      </c>
      <c r="CA5" s="17" t="s">
        <v>92</v>
      </c>
      <c r="CB5" s="12" t="s">
        <v>170</v>
      </c>
      <c r="CC5" s="17" t="s">
        <v>93</v>
      </c>
      <c r="CD5" s="12" t="s">
        <v>144</v>
      </c>
    </row>
    <row r="6" spans="1:82" ht="18.75" customHeight="1">
      <c r="A6" s="71">
        <f t="shared" si="0"/>
        <v>1</v>
      </c>
      <c r="B6" s="41" t="s">
        <v>94</v>
      </c>
      <c r="C6" s="103">
        <v>2</v>
      </c>
      <c r="D6" s="60"/>
      <c r="E6" s="96" t="s">
        <v>191</v>
      </c>
      <c r="F6" s="36" t="s">
        <v>22</v>
      </c>
      <c r="G6" s="97" t="s">
        <v>192</v>
      </c>
      <c r="H6" s="100" t="s">
        <v>22</v>
      </c>
      <c r="I6" s="49"/>
      <c r="J6" s="61" t="s">
        <v>16</v>
      </c>
      <c r="K6" s="41"/>
      <c r="L6" s="59" t="s">
        <v>185</v>
      </c>
      <c r="M6" s="67" t="s">
        <v>180</v>
      </c>
      <c r="N6" s="67"/>
      <c r="O6" s="84">
        <f>IF('着順入力用'!$B$5="","",VLOOKUP(C6,'着順入力用'!$B$5:$G$107,2,FALSE))</f>
        <v>1</v>
      </c>
      <c r="P6" s="85">
        <f>IF('着順入力用'!$B$5="","",VLOOKUP(C6,'着順入力用'!$B$5:$G$107,5,FALSE))</f>
        <v>1</v>
      </c>
      <c r="Q6" s="82">
        <f>IF('着順入力用'!$B$5="","",VLOOKUP(C6,'着順入力用'!$B$5:$G$107,6,FALSE))</f>
        <v>1</v>
      </c>
      <c r="R6" s="84">
        <f>IF('着順入力用'!$H$5="","",VLOOKUP(C6,'着順入力用'!$H$5:$M$107,2,FALSE))</f>
        <v>1</v>
      </c>
      <c r="S6" s="85">
        <f>IF('着順入力用'!$H$5="","",VLOOKUP(C6,'着順入力用'!$H$5:$M$107,5,FALSE))</f>
        <v>1</v>
      </c>
      <c r="T6" s="82">
        <f>IF('着順入力用'!$H$5="","",VLOOKUP(C6,'着順入力用'!$H$5:$M$107,6,FALSE))</f>
        <v>1</v>
      </c>
      <c r="U6" s="84">
        <f>IF('着順入力用'!$N$5="","",VLOOKUP(C6,'着順入力用'!$N$5:$S$107,2,FALSE))</f>
        <v>1</v>
      </c>
      <c r="V6" s="85">
        <f>IF('着順入力用'!$N$5="","",VLOOKUP(C6,'着順入力用'!$N$5:$S$107,5,FALSE))</f>
        <v>1</v>
      </c>
      <c r="W6" s="82">
        <f>IF('着順入力用'!$N$5="","",VLOOKUP(C6,'着順入力用'!$N$5:$S$107,6,FALSE))</f>
        <v>1</v>
      </c>
      <c r="X6" s="84">
        <f>IF('着順入力用'!$T$5="","",VLOOKUP(C6,'着順入力用'!$T$5:$Y$107,2,FALSE))</f>
        <v>1</v>
      </c>
      <c r="Y6" s="85">
        <f>IF('着順入力用'!$T$5="","",VLOOKUP(C6,'着順入力用'!$T$5:$Y$107,5,FALSE))</f>
        <v>1</v>
      </c>
      <c r="Z6" s="82">
        <f>IF('着順入力用'!$T$5="","",VLOOKUP(C6,'着順入力用'!$T$5:$Y$107,6,FALSE))</f>
        <v>1</v>
      </c>
      <c r="AA6" s="84">
        <f>IF('着順入力用'!$Z$5="","",VLOOKUP(C6,'着順入力用'!$Z$5:$AE$107,2,FALSE))</f>
        <v>1</v>
      </c>
      <c r="AB6" s="85">
        <f>IF('着順入力用'!$Z$5="","",VLOOKUP(C6,'着順入力用'!$Z$5:$AE$107,5,FALSE))</f>
        <v>1</v>
      </c>
      <c r="AC6" s="82">
        <f>IF('着順入力用'!$Z$5="","",VLOOKUP(C6,'着順入力用'!$Z$5:$AE$107,6,FALSE))</f>
        <v>1</v>
      </c>
      <c r="AD6" s="84">
        <f>IF('着順入力用'!$AF$5="","",VLOOKUP(C6,'着順入力用'!$AF$5:$AK$107,2,FALSE))</f>
        <v>1</v>
      </c>
      <c r="AE6" s="85">
        <f>IF('着順入力用'!$AF$5="","",VLOOKUP(C6,'着順入力用'!$AF$5:$AK$107,5,FALSE))</f>
        <v>1</v>
      </c>
      <c r="AF6" s="82">
        <f>IF('着順入力用'!$AF$5="","",VLOOKUP(C6,'着順入力用'!$AF$5:$AK$107,6,FALSE))</f>
        <v>1</v>
      </c>
      <c r="AG6" s="84">
        <f>IF('着順入力用'!$AL$5="","",VLOOKUP(C6,'着順入力用'!$AL$5:$AQ$107,2,FALSE))</f>
        <v>1</v>
      </c>
      <c r="AH6" s="85">
        <f>IF('着順入力用'!$AL$5="","",VLOOKUP(C6,'着順入力用'!$AL$5:$AQ$107,5,FALSE))</f>
        <v>1</v>
      </c>
      <c r="AI6" s="82">
        <f>IF('着順入力用'!$AL$5="","",VLOOKUP(C6,'着順入力用'!$AL$5:$AQ$107,6,FALSE))</f>
        <v>1</v>
      </c>
      <c r="AJ6" s="84">
        <f>IF('着順入力用'!$AR$5="","",VLOOKUP(C6,'着順入力用'!$AR$5:$AW$107,2,FALSE))</f>
        <v>1</v>
      </c>
      <c r="AK6" s="85">
        <f>IF('着順入力用'!$AR$5="","",VLOOKUP(C6,'着順入力用'!$AR$5:$AW$107,5,FALSE))</f>
        <v>1</v>
      </c>
      <c r="AL6" s="82">
        <f>IF('着順入力用'!$AR$5="","",VLOOKUP(C6,'着順入力用'!$AR$5:$AW$107,6,FALSE))</f>
        <v>1</v>
      </c>
      <c r="AM6" s="84">
        <f>IF('着順入力用'!$AX$5="","",VLOOKUP(C6,'着順入力用'!$AX$5:$BC$107,2,FALSE))</f>
        <v>1</v>
      </c>
      <c r="AN6" s="85">
        <f>IF('着順入力用'!$AX$5="","",VLOOKUP(C6,'着順入力用'!$AX$5:$BC$107,5,FALSE))</f>
        <v>1</v>
      </c>
      <c r="AO6" s="82">
        <f>IF('着順入力用'!$AX$5="","",VLOOKUP(C6,'着順入力用'!$AX$5:$BC$107,6,FALSE))</f>
        <v>1</v>
      </c>
      <c r="AP6" s="84">
        <f>IF('着順入力用'!$BD$5="","",VLOOKUP(C6,'着順入力用'!$BD$5:$BI$107,2,FALSE))</f>
      </c>
      <c r="AQ6" s="85">
        <f>IF('着順入力用'!$BD$5="","",VLOOKUP(C6,'着順入力用'!$BD$5:$BI$107,5,FALSE))</f>
      </c>
      <c r="AR6" s="82">
        <f>IF('着順入力用'!$BD$5="","",VLOOKUP(C6,'着順入力用'!$BD$5:$BI$107,6,FALSE))</f>
      </c>
      <c r="AS6" s="84">
        <f>IF('着順入力用'!$BJ$5="","",VLOOKUP(C6,'着順入力用'!$BJ$5:$BO$107,2,FALSE))</f>
      </c>
      <c r="AT6" s="85">
        <f>IF('着順入力用'!$BJ$5="","",VLOOKUP(C6,'着順入力用'!$BJ$5:$BO$107,5,FALSE))</f>
      </c>
      <c r="AU6" s="82">
        <f>IF('着順入力用'!$BJ$5="","",VLOOKUP(C6,'着順入力用'!$BJ$5:$BO$107,6,FALSE))</f>
      </c>
      <c r="AV6" s="84">
        <f>IF('着順入力用'!$BP$5="","",VLOOKUP(C6,'着順入力用'!$BP$5:$BU$107,2,FALSE))</f>
      </c>
      <c r="AW6" s="85">
        <f>IF('着順入力用'!$BP$5="","",VLOOKUP(C6,'着順入力用'!$BP$5:$BU$107,5,FALSE))</f>
      </c>
      <c r="AX6" s="82">
        <f>IF('着順入力用'!$BP$5="","",VLOOKUP(C6,'着順入力用'!$BP$5:$BU$107,6,FALSE))</f>
      </c>
      <c r="AY6" s="40">
        <f aca="true" t="shared" si="1" ref="AY6:AY13">IF(AF6&gt;0,MAX(Q6,T6,W6,Z6,AC6,AF6,AI6,AL6,AO6,AR6,AU6,AX6),"")</f>
        <v>1</v>
      </c>
      <c r="AZ6" s="40"/>
      <c r="BA6" s="40">
        <f aca="true" t="shared" si="2" ref="BA6:BA13">Q6+T6+W6+Z6+AC6+AF6+AI6+AL6+AO6+AR6+AU6+AX6-AY6-AZ6</f>
        <v>8</v>
      </c>
      <c r="BB6" s="40">
        <f aca="true" t="shared" si="3" ref="BB6:BB12">RANK(BA6,$BA$6:$BA$13,1)</f>
        <v>1</v>
      </c>
      <c r="BC6" s="40">
        <f aca="true" t="shared" si="4" ref="BC6:BC13">IF(BS6&lt;1000,BA6," ")</f>
        <v>8</v>
      </c>
      <c r="BD6" s="40" t="str">
        <f aca="true" t="shared" si="5" ref="BD6:BD13">IF(BT6&lt;($BS$4+1),BT6," ")</f>
        <v> </v>
      </c>
      <c r="BE6" s="40">
        <f aca="true" t="shared" si="6" ref="BE6:BE13">IF(BU6&lt;1000,BA6," ")</f>
        <v>8</v>
      </c>
      <c r="BF6" s="40" t="str">
        <f aca="true" t="shared" si="7" ref="BF6:BF13">IF(BV6&lt;($BU$4+1),BV6," ")</f>
        <v> </v>
      </c>
      <c r="BG6" s="40">
        <f aca="true" t="shared" si="8" ref="BG6:BG13">IF(BW6&lt;1000,BA6," ")</f>
        <v>8</v>
      </c>
      <c r="BH6" s="40" t="str">
        <f aca="true" t="shared" si="9" ref="BH6:BH13">IF(BX6&lt;($BW$4+1),BX6," ")</f>
        <v> </v>
      </c>
      <c r="BI6" s="40" t="str">
        <f aca="true" t="shared" si="10" ref="BI6:BI13">IF(BY6&lt;1000,BA6," ")</f>
        <v> </v>
      </c>
      <c r="BJ6" s="40">
        <f>BZ6</f>
        <v>1</v>
      </c>
      <c r="BK6" s="40"/>
      <c r="BL6" s="40"/>
      <c r="BM6" s="40">
        <f aca="true" t="shared" si="11" ref="BM6:BM13">IF(CC6&lt;1000,BA6," ")</f>
        <v>8</v>
      </c>
      <c r="BN6" s="40" t="str">
        <f aca="true" t="shared" si="12" ref="BN6:BN13">IF(CD6&lt;($CC$4+1),CD6," ")</f>
        <v> </v>
      </c>
      <c r="BO6" s="88"/>
      <c r="BP6" s="16">
        <f aca="true" t="shared" si="13" ref="BP6:BP13">MAX(Q6,T6,W6,Z6,AC6,AF6,AI6,AL6,AO6,AR6,AU6)</f>
        <v>1</v>
      </c>
      <c r="BQ6" s="18">
        <f aca="true" t="shared" si="14" ref="BQ6:BQ13">MIN(Q6,T6,W6,Z6,AC6,AF6,AI6,AL6,AO6,AR6,AU6,AX6)</f>
        <v>1</v>
      </c>
      <c r="BR6" s="36"/>
      <c r="BS6" s="14">
        <f aca="true" t="shared" si="15" ref="BS6:BS13">IF(K6=$BS$5,BA6,1000)</f>
        <v>8</v>
      </c>
      <c r="BT6" s="18">
        <f aca="true" t="shared" si="16" ref="BT6:BT13">RANK(BS6,$BS$6:$BS$13,1)</f>
        <v>1</v>
      </c>
      <c r="BU6" s="14">
        <f aca="true" t="shared" si="17" ref="BU6:BU13">IF(K6=$BU$5,BA6,1000)</f>
        <v>8</v>
      </c>
      <c r="BV6" s="18">
        <f aca="true" t="shared" si="18" ref="BV6:BV13">RANK(BU6,$BU$6:$BU$13,1)</f>
        <v>1</v>
      </c>
      <c r="BW6" s="14">
        <f aca="true" t="shared" si="19" ref="BW6:BW13">IF(K6=$BW$5,BA6,1000)</f>
        <v>8</v>
      </c>
      <c r="BX6" s="18">
        <f aca="true" t="shared" si="20" ref="BX6:BX13">RANK(BW6,$BW$6:$BW$13,1)</f>
        <v>1</v>
      </c>
      <c r="BY6" s="14">
        <f>IF(M6=$BY$5,BA6,1000)</f>
        <v>1000</v>
      </c>
      <c r="BZ6" s="18">
        <f aca="true" t="shared" si="21" ref="BZ6:BZ13">RANK(BY6,$BY$6:$BY$13,1)</f>
        <v>1</v>
      </c>
      <c r="CA6" s="14">
        <v>1000</v>
      </c>
      <c r="CB6" s="18">
        <f aca="true" t="shared" si="22" ref="CB6:CB13">RANK(CA6,$CA$6:$CA$13,1)</f>
        <v>1</v>
      </c>
      <c r="CC6" s="14">
        <f aca="true" t="shared" si="23" ref="CC6:CC13">IF(I6=$CC$5,BA6,1000)</f>
        <v>8</v>
      </c>
      <c r="CD6" s="18">
        <f aca="true" t="shared" si="24" ref="CD6:CD13">RANK(CC6,$CC$6:$CC$13,1)</f>
        <v>1</v>
      </c>
    </row>
    <row r="7" spans="1:82" ht="18.75" customHeight="1">
      <c r="A7" s="72">
        <f t="shared" si="0"/>
        <v>2</v>
      </c>
      <c r="B7" s="17" t="s">
        <v>98</v>
      </c>
      <c r="C7" s="103">
        <v>52258</v>
      </c>
      <c r="D7" s="50"/>
      <c r="E7" s="97" t="s">
        <v>14</v>
      </c>
      <c r="F7" s="37" t="s">
        <v>22</v>
      </c>
      <c r="G7" s="97" t="s">
        <v>15</v>
      </c>
      <c r="H7" s="37" t="s">
        <v>23</v>
      </c>
      <c r="I7" s="47"/>
      <c r="J7" s="42" t="s">
        <v>21</v>
      </c>
      <c r="K7" s="41"/>
      <c r="L7" s="15" t="s">
        <v>185</v>
      </c>
      <c r="M7" s="69" t="s">
        <v>182</v>
      </c>
      <c r="N7" s="69"/>
      <c r="O7" s="86">
        <f>IF('着順入力用'!$B$5="","",VLOOKUP(C7,'着順入力用'!$B$5:$G$107,2,FALSE))</f>
        <v>3</v>
      </c>
      <c r="P7" s="87">
        <f>IF('着順入力用'!$B$5="","",VLOOKUP(C7,'着順入力用'!$B$5:$G$107,5,FALSE))</f>
        <v>3</v>
      </c>
      <c r="Q7" s="83">
        <f>IF('着順入力用'!$B$5="","",VLOOKUP(C7,'着順入力用'!$B$5:$G$107,6,FALSE))</f>
        <v>3</v>
      </c>
      <c r="R7" s="86">
        <f>IF('着順入力用'!$H$5="","",VLOOKUP(C7,'着順入力用'!$H$5:$M$107,2,FALSE))</f>
        <v>2</v>
      </c>
      <c r="S7" s="87">
        <f>IF('着順入力用'!$H$5="","",VLOOKUP(C7,'着順入力用'!$H$5:$M$107,5,FALSE))</f>
        <v>2</v>
      </c>
      <c r="T7" s="83">
        <f>IF('着順入力用'!$H$5="","",VLOOKUP(C7,'着順入力用'!$H$5:$M$107,6,FALSE))</f>
        <v>2</v>
      </c>
      <c r="U7" s="86">
        <f>IF('着順入力用'!$N$5="","",VLOOKUP(C7,'着順入力用'!$N$5:$S$107,2,FALSE))</f>
        <v>2</v>
      </c>
      <c r="V7" s="87">
        <f>IF('着順入力用'!$N$5="","",VLOOKUP(C7,'着順入力用'!$N$5:$S$107,5,FALSE))</f>
        <v>2</v>
      </c>
      <c r="W7" s="83">
        <f>IF('着順入力用'!$N$5="","",VLOOKUP(C7,'着順入力用'!$N$5:$S$107,6,FALSE))</f>
        <v>2</v>
      </c>
      <c r="X7" s="86">
        <f>IF('着順入力用'!$T$5="","",VLOOKUP(C7,'着順入力用'!$T$5:$Y$107,2,FALSE))</f>
        <v>2</v>
      </c>
      <c r="Y7" s="87">
        <f>IF('着順入力用'!$T$5="","",VLOOKUP(C7,'着順入力用'!$T$5:$Y$107,5,FALSE))</f>
        <v>2</v>
      </c>
      <c r="Z7" s="83">
        <f>IF('着順入力用'!$T$5="","",VLOOKUP(C7,'着順入力用'!$T$5:$Y$107,6,FALSE))</f>
        <v>2</v>
      </c>
      <c r="AA7" s="86">
        <f>IF('着順入力用'!$Z$5="","",VLOOKUP(C7,'着順入力用'!$Z$5:$AE$107,2,FALSE))</f>
        <v>2</v>
      </c>
      <c r="AB7" s="87">
        <f>IF('着順入力用'!$Z$5="","",VLOOKUP(C7,'着順入力用'!$Z$5:$AE$107,5,FALSE))</f>
        <v>2</v>
      </c>
      <c r="AC7" s="83">
        <f>IF('着順入力用'!$Z$5="","",VLOOKUP(C7,'着順入力用'!$Z$5:$AE$107,6,FALSE))</f>
        <v>2</v>
      </c>
      <c r="AD7" s="86">
        <f>IF('着順入力用'!$AF$5="","",VLOOKUP(C7,'着順入力用'!$AF$5:$AK$107,2,FALSE))</f>
        <v>3</v>
      </c>
      <c r="AE7" s="87">
        <f>IF('着順入力用'!$AF$5="","",VLOOKUP(C7,'着順入力用'!$AF$5:$AK$107,5,FALSE))</f>
        <v>3</v>
      </c>
      <c r="AF7" s="83">
        <f>IF('着順入力用'!$AF$5="","",VLOOKUP(C7,'着順入力用'!$AF$5:$AK$107,6,FALSE))</f>
        <v>3</v>
      </c>
      <c r="AG7" s="86">
        <f>IF('着順入力用'!$AL$5="","",VLOOKUP(C7,'着順入力用'!$AL$5:$AQ$107,2,FALSE))</f>
        <v>3</v>
      </c>
      <c r="AH7" s="87">
        <f>IF('着順入力用'!$AL$5="","",VLOOKUP(C7,'着順入力用'!$AL$5:$AQ$107,5,FALSE))</f>
        <v>3</v>
      </c>
      <c r="AI7" s="83">
        <f>IF('着順入力用'!$AL$5="","",VLOOKUP(C7,'着順入力用'!$AL$5:$AQ$107,6,FALSE))</f>
        <v>3</v>
      </c>
      <c r="AJ7" s="86">
        <f>IF('着順入力用'!$AR$5="","",VLOOKUP(C7,'着順入力用'!$AR$5:$AW$107,2,FALSE))</f>
        <v>3</v>
      </c>
      <c r="AK7" s="87">
        <f>IF('着順入力用'!$AR$5="","",VLOOKUP(C7,'着順入力用'!$AR$5:$AW$107,5,FALSE))</f>
        <v>3</v>
      </c>
      <c r="AL7" s="83">
        <f>IF('着順入力用'!$AR$5="","",VLOOKUP(C7,'着順入力用'!$AR$5:$AW$107,6,FALSE))</f>
        <v>3</v>
      </c>
      <c r="AM7" s="84">
        <f>IF('着順入力用'!$AX$5="","",VLOOKUP(C7,'着順入力用'!$AX$5:$BC$107,2,FALSE))</f>
        <v>6</v>
      </c>
      <c r="AN7" s="85">
        <f>IF('着順入力用'!$AX$5="","",VLOOKUP(C7,'着順入力用'!$AX$5:$BC$107,5,FALSE))</f>
        <v>6</v>
      </c>
      <c r="AO7" s="82">
        <f>IF('着順入力用'!$AX$5="","",VLOOKUP(C7,'着順入力用'!$AX$5:$BC$107,6,FALSE))</f>
        <v>6</v>
      </c>
      <c r="AP7" s="84">
        <f>IF('着順入力用'!$BD$5="","",VLOOKUP(C7,'着順入力用'!$BD$5:$BI$107,2,FALSE))</f>
      </c>
      <c r="AQ7" s="85">
        <f>IF('着順入力用'!$BD$5="","",VLOOKUP(C7,'着順入力用'!$BD$5:$BI$107,5,FALSE))</f>
      </c>
      <c r="AR7" s="82">
        <f>IF('着順入力用'!$BD$5="","",VLOOKUP(C7,'着順入力用'!$BD$5:$BI$107,6,FALSE))</f>
      </c>
      <c r="AS7" s="84">
        <f>IF('着順入力用'!$BJ$5="","",VLOOKUP(C7,'着順入力用'!$BJ$5:$BO$107,2,FALSE))</f>
      </c>
      <c r="AT7" s="85">
        <f>IF('着順入力用'!$BJ$5="","",VLOOKUP(C7,'着順入力用'!$BJ$5:$BO$107,5,FALSE))</f>
      </c>
      <c r="AU7" s="82">
        <f>IF('着順入力用'!$BJ$5="","",VLOOKUP(C7,'着順入力用'!$BJ$5:$BO$107,6,FALSE))</f>
      </c>
      <c r="AV7" s="84">
        <f>IF('着順入力用'!$BP$5="","",VLOOKUP(C7,'着順入力用'!$BP$5:$BU$107,2,FALSE))</f>
      </c>
      <c r="AW7" s="85">
        <f>IF('着順入力用'!$BP$5="","",VLOOKUP(C7,'着順入力用'!$BP$5:$BU$107,5,FALSE))</f>
      </c>
      <c r="AX7" s="82">
        <f>IF('着順入力用'!$BP$5="","",VLOOKUP(C7,'着順入力用'!$BP$5:$BU$107,6,FALSE))</f>
      </c>
      <c r="AY7" s="14">
        <f t="shared" si="1"/>
        <v>6</v>
      </c>
      <c r="AZ7" s="14"/>
      <c r="BA7" s="14">
        <f t="shared" si="2"/>
        <v>20</v>
      </c>
      <c r="BB7" s="14">
        <f t="shared" si="3"/>
        <v>2</v>
      </c>
      <c r="BC7" s="40">
        <f t="shared" si="4"/>
        <v>20</v>
      </c>
      <c r="BD7" s="14" t="str">
        <f t="shared" si="5"/>
        <v> </v>
      </c>
      <c r="BE7" s="40">
        <f t="shared" si="6"/>
        <v>20</v>
      </c>
      <c r="BF7" s="14" t="str">
        <f t="shared" si="7"/>
        <v> </v>
      </c>
      <c r="BG7" s="40">
        <f t="shared" si="8"/>
        <v>20</v>
      </c>
      <c r="BH7" s="14" t="str">
        <f t="shared" si="9"/>
        <v> </v>
      </c>
      <c r="BI7" s="40" t="str">
        <f t="shared" si="10"/>
        <v> </v>
      </c>
      <c r="BJ7" s="40">
        <f>BZ7</f>
        <v>1</v>
      </c>
      <c r="BK7" s="40"/>
      <c r="BL7" s="14"/>
      <c r="BM7" s="40">
        <f t="shared" si="11"/>
        <v>20</v>
      </c>
      <c r="BN7" s="14" t="str">
        <f t="shared" si="12"/>
        <v> </v>
      </c>
      <c r="BO7" s="89"/>
      <c r="BP7" s="16">
        <f t="shared" si="13"/>
        <v>6</v>
      </c>
      <c r="BQ7" s="18">
        <f t="shared" si="14"/>
        <v>2</v>
      </c>
      <c r="BR7" s="37"/>
      <c r="BS7" s="14">
        <f t="shared" si="15"/>
        <v>20</v>
      </c>
      <c r="BT7" s="18">
        <f t="shared" si="16"/>
        <v>2</v>
      </c>
      <c r="BU7" s="14">
        <f t="shared" si="17"/>
        <v>20</v>
      </c>
      <c r="BV7" s="18">
        <f t="shared" si="18"/>
        <v>2</v>
      </c>
      <c r="BW7" s="14">
        <f t="shared" si="19"/>
        <v>20</v>
      </c>
      <c r="BX7" s="18">
        <f t="shared" si="20"/>
        <v>2</v>
      </c>
      <c r="BY7" s="14">
        <f>IF(M7=$BY$5,BA7,1000)</f>
        <v>1000</v>
      </c>
      <c r="BZ7" s="18">
        <f t="shared" si="21"/>
        <v>1</v>
      </c>
      <c r="CA7" s="14">
        <f aca="true" t="shared" si="25" ref="CA7:CA13">IF(O7=$BW$5,BE7,1000)</f>
        <v>1000</v>
      </c>
      <c r="CB7" s="18">
        <f t="shared" si="22"/>
        <v>1</v>
      </c>
      <c r="CC7" s="14">
        <f t="shared" si="23"/>
        <v>20</v>
      </c>
      <c r="CD7" s="18">
        <f t="shared" si="24"/>
        <v>2</v>
      </c>
    </row>
    <row r="8" spans="1:82" ht="18.75" customHeight="1">
      <c r="A8" s="72">
        <f t="shared" si="0"/>
        <v>3</v>
      </c>
      <c r="B8" s="17" t="s">
        <v>99</v>
      </c>
      <c r="C8" s="103">
        <v>52278</v>
      </c>
      <c r="D8" s="50"/>
      <c r="E8" s="97" t="s">
        <v>24</v>
      </c>
      <c r="F8" s="99" t="s">
        <v>22</v>
      </c>
      <c r="G8" s="97" t="s">
        <v>25</v>
      </c>
      <c r="H8" s="99" t="s">
        <v>22</v>
      </c>
      <c r="I8" s="48"/>
      <c r="J8" s="42" t="s">
        <v>21</v>
      </c>
      <c r="K8" s="41"/>
      <c r="L8" s="15" t="s">
        <v>186</v>
      </c>
      <c r="M8" s="69" t="s">
        <v>182</v>
      </c>
      <c r="N8" s="69"/>
      <c r="O8" s="86" t="str">
        <f>IF('着順入力用'!$B$5="","",VLOOKUP(C8,'着順入力用'!$B$5:$G$107,2,FALSE))</f>
        <v>DNF</v>
      </c>
      <c r="P8" s="87" t="str">
        <f>IF('着順入力用'!$B$5="","",VLOOKUP(C8,'着順入力用'!$B$5:$G$107,5,FALSE))</f>
        <v>DNF</v>
      </c>
      <c r="Q8" s="83">
        <f>IF('着順入力用'!$B$5="","",VLOOKUP(C8,'着順入力用'!$B$5:$G$107,6,FALSE))</f>
        <v>9</v>
      </c>
      <c r="R8" s="86">
        <f>IF('着順入力用'!$H$5="","",VLOOKUP(C8,'着順入力用'!$H$5:$M$107,2,FALSE))</f>
        <v>4</v>
      </c>
      <c r="S8" s="87">
        <f>IF('着順入力用'!$H$5="","",VLOOKUP(C8,'着順入力用'!$H$5:$M$107,5,FALSE))</f>
        <v>4</v>
      </c>
      <c r="T8" s="83">
        <f>IF('着順入力用'!$H$5="","",VLOOKUP(C8,'着順入力用'!$H$5:$M$107,6,FALSE))</f>
        <v>4</v>
      </c>
      <c r="U8" s="86">
        <f>IF('着順入力用'!$N$5="","",VLOOKUP(C8,'着順入力用'!$N$5:$S$107,2,FALSE))</f>
        <v>4</v>
      </c>
      <c r="V8" s="87">
        <f>IF('着順入力用'!$N$5="","",VLOOKUP(C8,'着順入力用'!$N$5:$S$107,5,FALSE))</f>
        <v>4</v>
      </c>
      <c r="W8" s="83">
        <f>IF('着順入力用'!$N$5="","",VLOOKUP(C8,'着順入力用'!$N$5:$S$107,6,FALSE))</f>
        <v>4</v>
      </c>
      <c r="X8" s="86">
        <f>IF('着順入力用'!$T$5="","",VLOOKUP(C8,'着順入力用'!$T$5:$Y$107,2,FALSE))</f>
        <v>3</v>
      </c>
      <c r="Y8" s="87">
        <f>IF('着順入力用'!$T$5="","",VLOOKUP(C8,'着順入力用'!$T$5:$Y$107,5,FALSE))</f>
        <v>3</v>
      </c>
      <c r="Z8" s="83">
        <f>IF('着順入力用'!$T$5="","",VLOOKUP(C8,'着順入力用'!$T$5:$Y$107,6,FALSE))</f>
        <v>3</v>
      </c>
      <c r="AA8" s="86">
        <f>IF('着順入力用'!$Z$5="","",VLOOKUP(C8,'着順入力用'!$Z$5:$AE$107,2,FALSE))</f>
        <v>5</v>
      </c>
      <c r="AB8" s="87">
        <f>IF('着順入力用'!$Z$5="","",VLOOKUP(C8,'着順入力用'!$Z$5:$AE$107,5,FALSE))</f>
        <v>5</v>
      </c>
      <c r="AC8" s="83">
        <f>IF('着順入力用'!$Z$5="","",VLOOKUP(C8,'着順入力用'!$Z$5:$AE$107,6,FALSE))</f>
        <v>5</v>
      </c>
      <c r="AD8" s="86">
        <f>IF('着順入力用'!$AF$5="","",VLOOKUP(C8,'着順入力用'!$AF$5:$AK$107,2,FALSE))</f>
        <v>2</v>
      </c>
      <c r="AE8" s="87">
        <f>IF('着順入力用'!$AF$5="","",VLOOKUP(C8,'着順入力用'!$AF$5:$AK$107,5,FALSE))</f>
        <v>2</v>
      </c>
      <c r="AF8" s="83">
        <f>IF('着順入力用'!$AF$5="","",VLOOKUP(C8,'着順入力用'!$AF$5:$AK$107,6,FALSE))</f>
        <v>2</v>
      </c>
      <c r="AG8" s="86">
        <f>IF('着順入力用'!$AL$5="","",VLOOKUP(C8,'着順入力用'!$AL$5:$AQ$107,2,FALSE))</f>
        <v>4</v>
      </c>
      <c r="AH8" s="87">
        <f>IF('着順入力用'!$AL$5="","",VLOOKUP(C8,'着順入力用'!$AL$5:$AQ$107,5,FALSE))</f>
        <v>4</v>
      </c>
      <c r="AI8" s="83">
        <f>IF('着順入力用'!$AL$5="","",VLOOKUP(C8,'着順入力用'!$AL$5:$AQ$107,6,FALSE))</f>
        <v>4</v>
      </c>
      <c r="AJ8" s="86">
        <f>IF('着順入力用'!$AR$5="","",VLOOKUP(C8,'着順入力用'!$AR$5:$AW$107,2,FALSE))</f>
        <v>2</v>
      </c>
      <c r="AK8" s="87">
        <f>IF('着順入力用'!$AR$5="","",VLOOKUP(C8,'着順入力用'!$AR$5:$AW$107,5,FALSE))</f>
        <v>2</v>
      </c>
      <c r="AL8" s="83">
        <f>IF('着順入力用'!$AR$5="","",VLOOKUP(C8,'着順入力用'!$AR$5:$AW$107,6,FALSE))</f>
        <v>2</v>
      </c>
      <c r="AM8" s="86">
        <f>IF('着順入力用'!$AX$5="","",VLOOKUP(C8,'着順入力用'!$AX$5:$BC$107,2,FALSE))</f>
        <v>2</v>
      </c>
      <c r="AN8" s="87">
        <f>IF('着順入力用'!$AX$5="","",VLOOKUP(C8,'着順入力用'!$AX$5:$BC$107,5,FALSE))</f>
        <v>2</v>
      </c>
      <c r="AO8" s="83">
        <f>IF('着順入力用'!$AX$5="","",VLOOKUP(C8,'着順入力用'!$AX$5:$BC$107,6,FALSE))</f>
        <v>2</v>
      </c>
      <c r="AP8" s="86">
        <f>IF('着順入力用'!$BD$5="","",VLOOKUP(C8,'着順入力用'!$BD$5:$BI$107,2,FALSE))</f>
      </c>
      <c r="AQ8" s="87">
        <f>IF('着順入力用'!$BD$5="","",VLOOKUP(C8,'着順入力用'!$BD$5:$BI$107,5,FALSE))</f>
      </c>
      <c r="AR8" s="83">
        <f>IF('着順入力用'!$BD$5="","",VLOOKUP(C8,'着順入力用'!$BD$5:$BI$107,6,FALSE))</f>
      </c>
      <c r="AS8" s="84">
        <f>IF('着順入力用'!$BJ$5="","",VLOOKUP(C8,'着順入力用'!$BJ$5:$BO$107,2,FALSE))</f>
      </c>
      <c r="AT8" s="85">
        <f>IF('着順入力用'!$BJ$5="","",VLOOKUP(C8,'着順入力用'!$BJ$5:$BO$107,5,FALSE))</f>
      </c>
      <c r="AU8" s="82">
        <f>IF('着順入力用'!$BJ$5="","",VLOOKUP(C8,'着順入力用'!$BJ$5:$BO$107,6,FALSE))</f>
      </c>
      <c r="AV8" s="84">
        <f>IF('着順入力用'!$BP$5="","",VLOOKUP(C8,'着順入力用'!$BP$5:$BU$107,2,FALSE))</f>
      </c>
      <c r="AW8" s="85">
        <f>IF('着順入力用'!$BP$5="","",VLOOKUP(C8,'着順入力用'!$BP$5:$BU$107,5,FALSE))</f>
      </c>
      <c r="AX8" s="82">
        <f>IF('着順入力用'!$BP$5="","",VLOOKUP(C8,'着順入力用'!$BP$5:$BU$107,6,FALSE))</f>
      </c>
      <c r="AY8" s="14">
        <f t="shared" si="1"/>
        <v>9</v>
      </c>
      <c r="AZ8" s="14"/>
      <c r="BA8" s="14">
        <f t="shared" si="2"/>
        <v>26</v>
      </c>
      <c r="BB8" s="14">
        <f t="shared" si="3"/>
        <v>3</v>
      </c>
      <c r="BC8" s="40">
        <f t="shared" si="4"/>
        <v>26</v>
      </c>
      <c r="BD8" s="14" t="str">
        <f t="shared" si="5"/>
        <v> </v>
      </c>
      <c r="BE8" s="40">
        <f t="shared" si="6"/>
        <v>26</v>
      </c>
      <c r="BF8" s="14" t="str">
        <f t="shared" si="7"/>
        <v> </v>
      </c>
      <c r="BG8" s="40">
        <f t="shared" si="8"/>
        <v>26</v>
      </c>
      <c r="BH8" s="14" t="str">
        <f t="shared" si="9"/>
        <v> </v>
      </c>
      <c r="BI8" s="40" t="str">
        <f t="shared" si="10"/>
        <v> </v>
      </c>
      <c r="BJ8" s="40">
        <f>BZ8</f>
        <v>1</v>
      </c>
      <c r="BK8" s="40"/>
      <c r="BL8" s="14"/>
      <c r="BM8" s="40">
        <f t="shared" si="11"/>
        <v>26</v>
      </c>
      <c r="BN8" s="14" t="str">
        <f t="shared" si="12"/>
        <v> </v>
      </c>
      <c r="BO8" s="89"/>
      <c r="BP8" s="16">
        <f t="shared" si="13"/>
        <v>9</v>
      </c>
      <c r="BQ8" s="18">
        <f t="shared" si="14"/>
        <v>2</v>
      </c>
      <c r="BR8" s="37"/>
      <c r="BS8" s="14">
        <f t="shared" si="15"/>
        <v>26</v>
      </c>
      <c r="BT8" s="18">
        <f t="shared" si="16"/>
        <v>3</v>
      </c>
      <c r="BU8" s="14">
        <f t="shared" si="17"/>
        <v>26</v>
      </c>
      <c r="BV8" s="18">
        <f t="shared" si="18"/>
        <v>3</v>
      </c>
      <c r="BW8" s="14">
        <f t="shared" si="19"/>
        <v>26</v>
      </c>
      <c r="BX8" s="18">
        <f t="shared" si="20"/>
        <v>3</v>
      </c>
      <c r="BY8" s="14">
        <f>IF(M8=$BY$5,BA8,1000)</f>
        <v>1000</v>
      </c>
      <c r="BZ8" s="18">
        <f t="shared" si="21"/>
        <v>1</v>
      </c>
      <c r="CA8" s="14">
        <f t="shared" si="25"/>
        <v>1000</v>
      </c>
      <c r="CB8" s="18">
        <f t="shared" si="22"/>
        <v>1</v>
      </c>
      <c r="CC8" s="14">
        <f t="shared" si="23"/>
        <v>26</v>
      </c>
      <c r="CD8" s="18">
        <f t="shared" si="24"/>
        <v>3</v>
      </c>
    </row>
    <row r="9" spans="1:82" ht="18.75" customHeight="1">
      <c r="A9" s="72">
        <f t="shared" si="0"/>
        <v>4</v>
      </c>
      <c r="B9" s="17" t="s">
        <v>100</v>
      </c>
      <c r="C9" s="103">
        <v>52275</v>
      </c>
      <c r="D9" s="50"/>
      <c r="E9" s="97" t="s">
        <v>26</v>
      </c>
      <c r="F9" s="99" t="s">
        <v>22</v>
      </c>
      <c r="G9" s="97" t="s">
        <v>27</v>
      </c>
      <c r="H9" s="99" t="s">
        <v>22</v>
      </c>
      <c r="I9" s="48"/>
      <c r="J9" s="42" t="s">
        <v>21</v>
      </c>
      <c r="K9" s="41"/>
      <c r="L9" s="15" t="s">
        <v>186</v>
      </c>
      <c r="M9" s="69" t="s">
        <v>180</v>
      </c>
      <c r="N9" s="69"/>
      <c r="O9" s="86">
        <f>IF('着順入力用'!$B$5="","",VLOOKUP(C9,'着順入力用'!$B$5:$G$107,2,FALSE))</f>
        <v>2</v>
      </c>
      <c r="P9" s="87">
        <f>IF('着順入力用'!$B$5="","",VLOOKUP(C9,'着順入力用'!$B$5:$G$107,5,FALSE))</f>
        <v>2</v>
      </c>
      <c r="Q9" s="83">
        <f>IF('着順入力用'!$B$5="","",VLOOKUP(C9,'着順入力用'!$B$5:$G$107,6,FALSE))</f>
        <v>2</v>
      </c>
      <c r="R9" s="86">
        <f>IF('着順入力用'!$H$5="","",VLOOKUP(C9,'着順入力用'!$H$5:$M$107,2,FALSE))</f>
        <v>5</v>
      </c>
      <c r="S9" s="87">
        <f>IF('着順入力用'!$H$5="","",VLOOKUP(C9,'着順入力用'!$H$5:$M$107,5,FALSE))</f>
        <v>5</v>
      </c>
      <c r="T9" s="83">
        <f>IF('着順入力用'!$H$5="","",VLOOKUP(C9,'着順入力用'!$H$5:$M$107,6,FALSE))</f>
        <v>5</v>
      </c>
      <c r="U9" s="86">
        <f>IF('着順入力用'!$N$5="","",VLOOKUP(C9,'着順入力用'!$N$5:$S$107,2,FALSE))</f>
        <v>6</v>
      </c>
      <c r="V9" s="87">
        <f>IF('着順入力用'!$N$5="","",VLOOKUP(C9,'着順入力用'!$N$5:$S$107,5,FALSE))</f>
        <v>5</v>
      </c>
      <c r="W9" s="83">
        <f>IF('着順入力用'!$N$5="","",VLOOKUP(C9,'着順入力用'!$N$5:$S$107,6,FALSE))</f>
        <v>5</v>
      </c>
      <c r="X9" s="86">
        <f>IF('着順入力用'!$T$5="","",VLOOKUP(C9,'着順入力用'!$T$5:$Y$107,2,FALSE))</f>
        <v>4</v>
      </c>
      <c r="Y9" s="87">
        <f>IF('着順入力用'!$T$5="","",VLOOKUP(C9,'着順入力用'!$T$5:$Y$107,5,FALSE))</f>
        <v>4</v>
      </c>
      <c r="Z9" s="83">
        <f>IF('着順入力用'!$T$5="","",VLOOKUP(C9,'着順入力用'!$T$5:$Y$107,6,FALSE))</f>
        <v>4</v>
      </c>
      <c r="AA9" s="86">
        <f>IF('着順入力用'!$Z$5="","",VLOOKUP(C9,'着順入力用'!$Z$5:$AE$107,2,FALSE))</f>
        <v>3</v>
      </c>
      <c r="AB9" s="87">
        <f>IF('着順入力用'!$Z$5="","",VLOOKUP(C9,'着順入力用'!$Z$5:$AE$107,5,FALSE))</f>
        <v>3</v>
      </c>
      <c r="AC9" s="83">
        <f>IF('着順入力用'!$Z$5="","",VLOOKUP(C9,'着順入力用'!$Z$5:$AE$107,6,FALSE))</f>
        <v>3</v>
      </c>
      <c r="AD9" s="86">
        <f>IF('着順入力用'!$AF$5="","",VLOOKUP(C9,'着順入力用'!$AF$5:$AK$107,2,FALSE))</f>
        <v>4</v>
      </c>
      <c r="AE9" s="87">
        <f>IF('着順入力用'!$AF$5="","",VLOOKUP(C9,'着順入力用'!$AF$5:$AK$107,5,FALSE))</f>
        <v>4</v>
      </c>
      <c r="AF9" s="83">
        <f>IF('着順入力用'!$AF$5="","",VLOOKUP(C9,'着順入力用'!$AF$5:$AK$107,6,FALSE))</f>
        <v>4</v>
      </c>
      <c r="AG9" s="86">
        <f>IF('着順入力用'!$AL$5="","",VLOOKUP(C9,'着順入力用'!$AL$5:$AQ$107,2,FALSE))</f>
        <v>5</v>
      </c>
      <c r="AH9" s="87">
        <f>IF('着順入力用'!$AL$5="","",VLOOKUP(C9,'着順入力用'!$AL$5:$AQ$107,5,FALSE))</f>
        <v>5</v>
      </c>
      <c r="AI9" s="83">
        <f>IF('着順入力用'!$AL$5="","",VLOOKUP(C9,'着順入力用'!$AL$5:$AQ$107,6,FALSE))</f>
        <v>5</v>
      </c>
      <c r="AJ9" s="86">
        <f>IF('着順入力用'!$AR$5="","",VLOOKUP(C9,'着順入力用'!$AR$5:$AW$107,2,FALSE))</f>
        <v>5</v>
      </c>
      <c r="AK9" s="87">
        <f>IF('着順入力用'!$AR$5="","",VLOOKUP(C9,'着順入力用'!$AR$5:$AW$107,5,FALSE))</f>
        <v>5</v>
      </c>
      <c r="AL9" s="83">
        <f>IF('着順入力用'!$AR$5="","",VLOOKUP(C9,'着順入力用'!$AR$5:$AW$107,6,FALSE))</f>
        <v>5</v>
      </c>
      <c r="AM9" s="86">
        <f>IF('着順入力用'!$AX$5="","",VLOOKUP(C9,'着順入力用'!$AX$5:$BC$107,2,FALSE))</f>
        <v>4</v>
      </c>
      <c r="AN9" s="87">
        <f>IF('着順入力用'!$AX$5="","",VLOOKUP(C9,'着順入力用'!$AX$5:$BC$107,5,FALSE))</f>
        <v>4</v>
      </c>
      <c r="AO9" s="83">
        <f>IF('着順入力用'!$AX$5="","",VLOOKUP(C9,'着順入力用'!$AX$5:$BC$107,6,FALSE))</f>
        <v>4</v>
      </c>
      <c r="AP9" s="86">
        <f>IF('着順入力用'!$BD$5="","",VLOOKUP(C9,'着順入力用'!$BD$5:$BI$107,2,FALSE))</f>
      </c>
      <c r="AQ9" s="87">
        <f>IF('着順入力用'!$BD$5="","",VLOOKUP(C9,'着順入力用'!$BD$5:$BI$107,5,FALSE))</f>
      </c>
      <c r="AR9" s="83">
        <f>IF('着順入力用'!$BD$5="","",VLOOKUP(C9,'着順入力用'!$BD$5:$BI$107,6,FALSE))</f>
      </c>
      <c r="AS9" s="84">
        <f>IF('着順入力用'!$BJ$5="","",VLOOKUP(C9,'着順入力用'!$BJ$5:$BO$107,2,FALSE))</f>
      </c>
      <c r="AT9" s="85">
        <f>IF('着順入力用'!$BJ$5="","",VLOOKUP(C9,'着順入力用'!$BJ$5:$BO$107,5,FALSE))</f>
      </c>
      <c r="AU9" s="82">
        <f>IF('着順入力用'!$BJ$5="","",VLOOKUP(C9,'着順入力用'!$BJ$5:$BO$107,6,FALSE))</f>
      </c>
      <c r="AV9" s="84">
        <f>IF('着順入力用'!$BP$5="","",VLOOKUP(C9,'着順入力用'!$BP$5:$BU$107,2,FALSE))</f>
      </c>
      <c r="AW9" s="85">
        <f>IF('着順入力用'!$BP$5="","",VLOOKUP(C9,'着順入力用'!$BP$5:$BU$107,5,FALSE))</f>
      </c>
      <c r="AX9" s="82">
        <f>IF('着順入力用'!$BP$5="","",VLOOKUP(C9,'着順入力用'!$BP$5:$BU$107,6,FALSE))</f>
      </c>
      <c r="AY9" s="14">
        <f t="shared" si="1"/>
        <v>5</v>
      </c>
      <c r="AZ9" s="14"/>
      <c r="BA9" s="14">
        <f t="shared" si="2"/>
        <v>32</v>
      </c>
      <c r="BB9" s="14">
        <f t="shared" si="3"/>
        <v>4</v>
      </c>
      <c r="BC9" s="40">
        <f t="shared" si="4"/>
        <v>32</v>
      </c>
      <c r="BD9" s="14" t="str">
        <f t="shared" si="5"/>
        <v> </v>
      </c>
      <c r="BE9" s="40">
        <f t="shared" si="6"/>
        <v>32</v>
      </c>
      <c r="BF9" s="14" t="str">
        <f t="shared" si="7"/>
        <v> </v>
      </c>
      <c r="BG9" s="40">
        <f t="shared" si="8"/>
        <v>32</v>
      </c>
      <c r="BH9" s="14" t="str">
        <f t="shared" si="9"/>
        <v> </v>
      </c>
      <c r="BI9" s="40" t="str">
        <f t="shared" si="10"/>
        <v> </v>
      </c>
      <c r="BJ9" s="40" t="str">
        <f>IF(BZ9&lt;($BY$4+1),CD9," ")</f>
        <v> </v>
      </c>
      <c r="BK9" s="40"/>
      <c r="BL9" s="14"/>
      <c r="BM9" s="40">
        <f t="shared" si="11"/>
        <v>32</v>
      </c>
      <c r="BN9" s="14" t="str">
        <f t="shared" si="12"/>
        <v> </v>
      </c>
      <c r="BO9" s="89"/>
      <c r="BP9" s="16">
        <f t="shared" si="13"/>
        <v>5</v>
      </c>
      <c r="BQ9" s="18">
        <f t="shared" si="14"/>
        <v>2</v>
      </c>
      <c r="BR9" s="37"/>
      <c r="BS9" s="14">
        <f t="shared" si="15"/>
        <v>32</v>
      </c>
      <c r="BT9" s="18">
        <f t="shared" si="16"/>
        <v>4</v>
      </c>
      <c r="BU9" s="14">
        <f t="shared" si="17"/>
        <v>32</v>
      </c>
      <c r="BV9" s="18">
        <f t="shared" si="18"/>
        <v>4</v>
      </c>
      <c r="BW9" s="14">
        <f t="shared" si="19"/>
        <v>32</v>
      </c>
      <c r="BX9" s="18">
        <f t="shared" si="20"/>
        <v>4</v>
      </c>
      <c r="BY9" s="14">
        <v>1000</v>
      </c>
      <c r="BZ9" s="18">
        <f t="shared" si="21"/>
        <v>1</v>
      </c>
      <c r="CA9" s="14">
        <f t="shared" si="25"/>
        <v>1000</v>
      </c>
      <c r="CB9" s="18">
        <f t="shared" si="22"/>
        <v>1</v>
      </c>
      <c r="CC9" s="14">
        <f t="shared" si="23"/>
        <v>32</v>
      </c>
      <c r="CD9" s="18">
        <f t="shared" si="24"/>
        <v>4</v>
      </c>
    </row>
    <row r="10" spans="1:82" ht="18.75" customHeight="1">
      <c r="A10" s="72">
        <f t="shared" si="0"/>
        <v>5</v>
      </c>
      <c r="B10" s="17" t="s">
        <v>11</v>
      </c>
      <c r="C10" s="104">
        <v>52261</v>
      </c>
      <c r="D10" s="105"/>
      <c r="E10" s="106" t="s">
        <v>7</v>
      </c>
      <c r="F10" s="48" t="s">
        <v>23</v>
      </c>
      <c r="G10" s="106" t="s">
        <v>8</v>
      </c>
      <c r="H10" s="48" t="s">
        <v>23</v>
      </c>
      <c r="I10" s="47"/>
      <c r="J10" s="42" t="s">
        <v>20</v>
      </c>
      <c r="K10" s="41"/>
      <c r="L10" s="15" t="s">
        <v>185</v>
      </c>
      <c r="M10" s="69" t="s">
        <v>182</v>
      </c>
      <c r="N10" s="69"/>
      <c r="O10" s="86">
        <f>IF('着順入力用'!$B$5="","",VLOOKUP(C10,'着順入力用'!$B$5:$G$107,2,FALSE))</f>
        <v>5</v>
      </c>
      <c r="P10" s="87">
        <f>IF('着順入力用'!$B$5="","",VLOOKUP(C10,'着順入力用'!$B$5:$G$107,5,FALSE))</f>
        <v>5</v>
      </c>
      <c r="Q10" s="83">
        <f>IF('着順入力用'!$B$5="","",VLOOKUP(C10,'着順入力用'!$B$5:$G$107,6,FALSE))</f>
        <v>5</v>
      </c>
      <c r="R10" s="86">
        <f>IF('着順入力用'!$H$5="","",VLOOKUP(C10,'着順入力用'!$H$5:$M$107,2,FALSE))</f>
        <v>3</v>
      </c>
      <c r="S10" s="87">
        <f>IF('着順入力用'!$H$5="","",VLOOKUP(C10,'着順入力用'!$H$5:$M$107,5,FALSE))</f>
        <v>3</v>
      </c>
      <c r="T10" s="83">
        <f>IF('着順入力用'!$H$5="","",VLOOKUP(C10,'着順入力用'!$H$5:$M$107,6,FALSE))</f>
        <v>3</v>
      </c>
      <c r="U10" s="86">
        <f>IF('着順入力用'!$N$5="","",VLOOKUP(C10,'着順入力用'!$N$5:$S$107,2,FALSE))</f>
        <v>3</v>
      </c>
      <c r="V10" s="87">
        <f>IF('着順入力用'!$N$5="","",VLOOKUP(C10,'着順入力用'!$N$5:$S$107,5,FALSE))</f>
        <v>3</v>
      </c>
      <c r="W10" s="83">
        <f>IF('着順入力用'!$N$5="","",VLOOKUP(C10,'着順入力用'!$N$5:$S$107,6,FALSE))</f>
        <v>3</v>
      </c>
      <c r="X10" s="86">
        <f>IF('着順入力用'!$T$5="","",VLOOKUP(C10,'着順入力用'!$T$5:$Y$107,2,FALSE))</f>
        <v>6</v>
      </c>
      <c r="Y10" s="87">
        <f>IF('着順入力用'!$T$5="","",VLOOKUP(C10,'着順入力用'!$T$5:$Y$107,5,FALSE))</f>
        <v>6</v>
      </c>
      <c r="Z10" s="83">
        <f>IF('着順入力用'!$T$5="","",VLOOKUP(C10,'着順入力用'!$T$5:$Y$107,6,FALSE))</f>
        <v>6</v>
      </c>
      <c r="AA10" s="86" t="str">
        <f>IF('着順入力用'!$Z$5="","",VLOOKUP(C10,'着順入力用'!$Z$5:$AE$107,2,FALSE))</f>
        <v>DNF</v>
      </c>
      <c r="AB10" s="87" t="str">
        <f>IF('着順入力用'!$Z$5="","",VLOOKUP(C10,'着順入力用'!$Z$5:$AE$107,5,FALSE))</f>
        <v>DNF</v>
      </c>
      <c r="AC10" s="83">
        <f>IF('着順入力用'!$Z$5="","",VLOOKUP(C10,'着順入力用'!$Z$5:$AE$107,6,FALSE))</f>
        <v>9</v>
      </c>
      <c r="AD10" s="86" t="str">
        <f>IF('着順入力用'!$AF$5="","",VLOOKUP(C10,'着順入力用'!$AF$5:$AK$107,2,FALSE))</f>
        <v>DNF</v>
      </c>
      <c r="AE10" s="87" t="str">
        <f>IF('着順入力用'!$AF$5="","",VLOOKUP(C10,'着順入力用'!$AF$5:$AK$107,5,FALSE))</f>
        <v>DNF</v>
      </c>
      <c r="AF10" s="83">
        <f>IF('着順入力用'!$AF$5="","",VLOOKUP(C10,'着順入力用'!$AF$5:$AK$107,6,FALSE))</f>
        <v>9</v>
      </c>
      <c r="AG10" s="86">
        <f>IF('着順入力用'!$AL$5="","",VLOOKUP(C10,'着順入力用'!$AL$5:$AQ$107,2,FALSE))</f>
        <v>2</v>
      </c>
      <c r="AH10" s="87">
        <f>IF('着順入力用'!$AL$5="","",VLOOKUP(C10,'着順入力用'!$AL$5:$AQ$107,5,FALSE))</f>
        <v>2</v>
      </c>
      <c r="AI10" s="83">
        <f>IF('着順入力用'!$AL$5="","",VLOOKUP(C10,'着順入力用'!$AL$5:$AQ$107,6,FALSE))</f>
        <v>2</v>
      </c>
      <c r="AJ10" s="86">
        <f>IF('着順入力用'!$AR$5="","",VLOOKUP(C10,'着順入力用'!$AR$5:$AW$107,2,FALSE))</f>
        <v>6</v>
      </c>
      <c r="AK10" s="87">
        <f>IF('着順入力用'!$AR$5="","",VLOOKUP(C10,'着順入力用'!$AR$5:$AW$107,5,FALSE))</f>
        <v>6</v>
      </c>
      <c r="AL10" s="83">
        <f>IF('着順入力用'!$AR$5="","",VLOOKUP(C10,'着順入力用'!$AR$5:$AW$107,6,FALSE))</f>
        <v>6</v>
      </c>
      <c r="AM10" s="86">
        <f>IF('着順入力用'!$AX$5="","",VLOOKUP(C10,'着順入力用'!$AX$5:$BC$107,2,FALSE))</f>
        <v>3</v>
      </c>
      <c r="AN10" s="87">
        <f>IF('着順入力用'!$AX$5="","",VLOOKUP(C10,'着順入力用'!$AX$5:$BC$107,5,FALSE))</f>
        <v>3</v>
      </c>
      <c r="AO10" s="83">
        <f>IF('着順入力用'!$AX$5="","",VLOOKUP(C10,'着順入力用'!$AX$5:$BC$107,6,FALSE))</f>
        <v>3</v>
      </c>
      <c r="AP10" s="86">
        <f>IF('着順入力用'!$BD$5="","",VLOOKUP(C10,'着順入力用'!$BD$5:$BI$107,2,FALSE))</f>
      </c>
      <c r="AQ10" s="87">
        <f>IF('着順入力用'!$BD$5="","",VLOOKUP(C10,'着順入力用'!$BD$5:$BI$107,5,FALSE))</f>
      </c>
      <c r="AR10" s="83">
        <f>IF('着順入力用'!$BD$5="","",VLOOKUP(C10,'着順入力用'!$BD$5:$BI$107,6,FALSE))</f>
      </c>
      <c r="AS10" s="84">
        <f>IF('着順入力用'!$BJ$5="","",VLOOKUP(C10,'着順入力用'!$BJ$5:$BO$107,2,FALSE))</f>
      </c>
      <c r="AT10" s="85">
        <f>IF('着順入力用'!$BJ$5="","",VLOOKUP(C10,'着順入力用'!$BJ$5:$BO$107,5,FALSE))</f>
      </c>
      <c r="AU10" s="82">
        <f>IF('着順入力用'!$BJ$5="","",VLOOKUP(C10,'着順入力用'!$BJ$5:$BO$107,6,FALSE))</f>
      </c>
      <c r="AV10" s="84">
        <f>IF('着順入力用'!$BP$5="","",VLOOKUP(C10,'着順入力用'!$BP$5:$BU$107,2,FALSE))</f>
      </c>
      <c r="AW10" s="85">
        <f>IF('着順入力用'!$BP$5="","",VLOOKUP(C10,'着順入力用'!$BP$5:$BU$107,5,FALSE))</f>
      </c>
      <c r="AX10" s="82">
        <f>IF('着順入力用'!$BP$5="","",VLOOKUP(C10,'着順入力用'!$BP$5:$BU$107,6,FALSE))</f>
      </c>
      <c r="AY10" s="14">
        <f t="shared" si="1"/>
        <v>9</v>
      </c>
      <c r="AZ10" s="14"/>
      <c r="BA10" s="14">
        <f t="shared" si="2"/>
        <v>37</v>
      </c>
      <c r="BB10" s="14">
        <f t="shared" si="3"/>
        <v>5</v>
      </c>
      <c r="BC10" s="40">
        <f t="shared" si="4"/>
        <v>37</v>
      </c>
      <c r="BD10" s="14" t="str">
        <f t="shared" si="5"/>
        <v> </v>
      </c>
      <c r="BE10" s="40">
        <f t="shared" si="6"/>
        <v>37</v>
      </c>
      <c r="BF10" s="14" t="str">
        <f t="shared" si="7"/>
        <v> </v>
      </c>
      <c r="BG10" s="40">
        <f t="shared" si="8"/>
        <v>37</v>
      </c>
      <c r="BH10" s="14" t="str">
        <f t="shared" si="9"/>
        <v> </v>
      </c>
      <c r="BI10" s="40" t="str">
        <f t="shared" si="10"/>
        <v> </v>
      </c>
      <c r="BJ10" s="40" t="str">
        <f>IF(BZ10&lt;($BY$4+1),CD10," ")</f>
        <v> </v>
      </c>
      <c r="BK10" s="40"/>
      <c r="BL10" s="14"/>
      <c r="BM10" s="40">
        <f t="shared" si="11"/>
        <v>37</v>
      </c>
      <c r="BN10" s="14" t="str">
        <f t="shared" si="12"/>
        <v> </v>
      </c>
      <c r="BO10" s="89"/>
      <c r="BP10" s="16">
        <f t="shared" si="13"/>
        <v>9</v>
      </c>
      <c r="BQ10" s="18">
        <f t="shared" si="14"/>
        <v>2</v>
      </c>
      <c r="BR10" s="37"/>
      <c r="BS10" s="14">
        <f t="shared" si="15"/>
        <v>37</v>
      </c>
      <c r="BT10" s="18">
        <f t="shared" si="16"/>
        <v>5</v>
      </c>
      <c r="BU10" s="14">
        <f t="shared" si="17"/>
        <v>37</v>
      </c>
      <c r="BV10" s="18">
        <f t="shared" si="18"/>
        <v>5</v>
      </c>
      <c r="BW10" s="14">
        <f t="shared" si="19"/>
        <v>37</v>
      </c>
      <c r="BX10" s="18">
        <f t="shared" si="20"/>
        <v>5</v>
      </c>
      <c r="BY10" s="14">
        <v>1000</v>
      </c>
      <c r="BZ10" s="18">
        <f t="shared" si="21"/>
        <v>1</v>
      </c>
      <c r="CA10" s="14">
        <f t="shared" si="25"/>
        <v>1000</v>
      </c>
      <c r="CB10" s="18">
        <f t="shared" si="22"/>
        <v>1</v>
      </c>
      <c r="CC10" s="14">
        <f t="shared" si="23"/>
        <v>37</v>
      </c>
      <c r="CD10" s="18">
        <f t="shared" si="24"/>
        <v>5</v>
      </c>
    </row>
    <row r="11" spans="1:82" ht="18.75" customHeight="1">
      <c r="A11" s="72">
        <f t="shared" si="0"/>
        <v>6</v>
      </c>
      <c r="B11" s="17" t="s">
        <v>10</v>
      </c>
      <c r="C11" s="103">
        <v>1</v>
      </c>
      <c r="D11" s="50"/>
      <c r="E11" s="97" t="s">
        <v>195</v>
      </c>
      <c r="F11" s="37" t="s">
        <v>22</v>
      </c>
      <c r="G11" s="97" t="s">
        <v>196</v>
      </c>
      <c r="H11" s="37" t="s">
        <v>22</v>
      </c>
      <c r="I11" s="47"/>
      <c r="J11" s="42" t="s">
        <v>18</v>
      </c>
      <c r="K11" s="41"/>
      <c r="L11" s="15" t="s">
        <v>185</v>
      </c>
      <c r="M11" s="69" t="s">
        <v>182</v>
      </c>
      <c r="N11" s="69"/>
      <c r="O11" s="86">
        <f>IF('着順入力用'!$B$5="","",VLOOKUP(C11,'着順入力用'!$B$5:$G$107,2,FALSE))</f>
        <v>6</v>
      </c>
      <c r="P11" s="87">
        <f>IF('着順入力用'!$B$5="","",VLOOKUP(C11,'着順入力用'!$B$5:$G$107,5,FALSE))</f>
        <v>6</v>
      </c>
      <c r="Q11" s="83">
        <f>IF('着順入力用'!$B$5="","",VLOOKUP(C11,'着順入力用'!$B$5:$G$107,6,FALSE))</f>
        <v>6</v>
      </c>
      <c r="R11" s="86">
        <f>IF('着順入力用'!$H$5="","",VLOOKUP(C11,'着順入力用'!$H$5:$M$107,2,FALSE))</f>
        <v>6</v>
      </c>
      <c r="S11" s="87">
        <f>IF('着順入力用'!$H$5="","",VLOOKUP(C11,'着順入力用'!$H$5:$M$107,5,FALSE))</f>
        <v>6</v>
      </c>
      <c r="T11" s="83">
        <f>IF('着順入力用'!$H$5="","",VLOOKUP(C11,'着順入力用'!$H$5:$M$107,6,FALSE))</f>
        <v>6</v>
      </c>
      <c r="U11" s="86">
        <f>IF('着順入力用'!$N$5="","",VLOOKUP(C11,'着順入力用'!$N$5:$S$107,2,FALSE))</f>
        <v>7</v>
      </c>
      <c r="V11" s="87">
        <f>IF('着順入力用'!$N$5="","",VLOOKUP(C11,'着順入力用'!$N$5:$S$107,5,FALSE))</f>
        <v>6</v>
      </c>
      <c r="W11" s="83">
        <f>IF('着順入力用'!$N$5="","",VLOOKUP(C11,'着順入力用'!$N$5:$S$107,6,FALSE))</f>
        <v>6</v>
      </c>
      <c r="X11" s="86">
        <f>IF('着順入力用'!$T$5="","",VLOOKUP(C11,'着順入力用'!$T$5:$Y$107,2,FALSE))</f>
        <v>5</v>
      </c>
      <c r="Y11" s="87">
        <f>IF('着順入力用'!$T$5="","",VLOOKUP(C11,'着順入力用'!$T$5:$Y$107,5,FALSE))</f>
        <v>5</v>
      </c>
      <c r="Z11" s="83">
        <f>IF('着順入力用'!$T$5="","",VLOOKUP(C11,'着順入力用'!$T$5:$Y$107,6,FALSE))</f>
        <v>5</v>
      </c>
      <c r="AA11" s="86">
        <f>IF('着順入力用'!$Z$5="","",VLOOKUP(C11,'着順入力用'!$Z$5:$AE$107,2,FALSE))</f>
        <v>7</v>
      </c>
      <c r="AB11" s="87">
        <f>IF('着順入力用'!$Z$5="","",VLOOKUP(C11,'着順入力用'!$Z$5:$AE$107,5,FALSE))</f>
        <v>7</v>
      </c>
      <c r="AC11" s="83">
        <f>IF('着順入力用'!$Z$5="","",VLOOKUP(C11,'着順入力用'!$Z$5:$AE$107,6,FALSE))</f>
        <v>7</v>
      </c>
      <c r="AD11" s="86" t="str">
        <f>IF('着順入力用'!$AF$5="","",VLOOKUP(C11,'着順入力用'!$AF$5:$AK$107,2,FALSE))</f>
        <v>DNF</v>
      </c>
      <c r="AE11" s="87" t="str">
        <f>IF('着順入力用'!$AF$5="","",VLOOKUP(C11,'着順入力用'!$AF$5:$AK$107,5,FALSE))</f>
        <v>DNF</v>
      </c>
      <c r="AF11" s="83">
        <f>IF('着順入力用'!$AF$5="","",VLOOKUP(C11,'着順入力用'!$AF$5:$AK$107,6,FALSE))</f>
        <v>9</v>
      </c>
      <c r="AG11" s="86">
        <f>IF('着順入力用'!$AL$5="","",VLOOKUP(C11,'着順入力用'!$AL$5:$AQ$107,2,FALSE))</f>
        <v>6</v>
      </c>
      <c r="AH11" s="87">
        <f>IF('着順入力用'!$AL$5="","",VLOOKUP(C11,'着順入力用'!$AL$5:$AQ$107,5,FALSE))</f>
        <v>6</v>
      </c>
      <c r="AI11" s="83">
        <f>IF('着順入力用'!$AL$5="","",VLOOKUP(C11,'着順入力用'!$AL$5:$AQ$107,6,FALSE))</f>
        <v>6</v>
      </c>
      <c r="AJ11" s="86">
        <f>IF('着順入力用'!$AR$5="","",VLOOKUP(C11,'着順入力用'!$AR$5:$AW$107,2,FALSE))</f>
        <v>4</v>
      </c>
      <c r="AK11" s="87">
        <f>IF('着順入力用'!$AR$5="","",VLOOKUP(C11,'着順入力用'!$AR$5:$AW$107,5,FALSE))</f>
        <v>4</v>
      </c>
      <c r="AL11" s="83">
        <f>IF('着順入力用'!$AR$5="","",VLOOKUP(C11,'着順入力用'!$AR$5:$AW$107,6,FALSE))</f>
        <v>4</v>
      </c>
      <c r="AM11" s="86">
        <f>IF('着順入力用'!$AX$5="","",VLOOKUP(C11,'着順入力用'!$AX$5:$BC$107,2,FALSE))</f>
        <v>5</v>
      </c>
      <c r="AN11" s="87">
        <f>IF('着順入力用'!$AX$5="","",VLOOKUP(C11,'着順入力用'!$AX$5:$BC$107,5,FALSE))</f>
        <v>5</v>
      </c>
      <c r="AO11" s="83">
        <f>IF('着順入力用'!$AX$5="","",VLOOKUP(C11,'着順入力用'!$AX$5:$BC$107,6,FALSE))</f>
        <v>5</v>
      </c>
      <c r="AP11" s="86">
        <f>IF('着順入力用'!$BD$5="","",VLOOKUP(C11,'着順入力用'!$BD$5:$BI$107,2,FALSE))</f>
      </c>
      <c r="AQ11" s="87">
        <f>IF('着順入力用'!$BD$5="","",VLOOKUP(C11,'着順入力用'!$BD$5:$BI$107,5,FALSE))</f>
      </c>
      <c r="AR11" s="83">
        <f>IF('着順入力用'!$BD$5="","",VLOOKUP(C11,'着順入力用'!$BD$5:$BI$107,6,FALSE))</f>
      </c>
      <c r="AS11" s="84">
        <f>IF('着順入力用'!$BJ$5="","",VLOOKUP(C11,'着順入力用'!$BJ$5:$BO$107,2,FALSE))</f>
      </c>
      <c r="AT11" s="85">
        <f>IF('着順入力用'!$BJ$5="","",VLOOKUP(C11,'着順入力用'!$BJ$5:$BO$107,5,FALSE))</f>
      </c>
      <c r="AU11" s="82">
        <f>IF('着順入力用'!$BJ$5="","",VLOOKUP(C11,'着順入力用'!$BJ$5:$BO$107,6,FALSE))</f>
      </c>
      <c r="AV11" s="84">
        <f>IF('着順入力用'!$BP$5="","",VLOOKUP(C11,'着順入力用'!$BP$5:$BU$107,2,FALSE))</f>
      </c>
      <c r="AW11" s="85">
        <f>IF('着順入力用'!$BP$5="","",VLOOKUP(C11,'着順入力用'!$BP$5:$BU$107,5,FALSE))</f>
      </c>
      <c r="AX11" s="82">
        <f>IF('着順入力用'!$BP$5="","",VLOOKUP(C11,'着順入力用'!$BP$5:$BU$107,6,FALSE))</f>
      </c>
      <c r="AY11" s="14">
        <f t="shared" si="1"/>
        <v>9</v>
      </c>
      <c r="AZ11" s="14"/>
      <c r="BA11" s="14">
        <f t="shared" si="2"/>
        <v>45</v>
      </c>
      <c r="BB11" s="14">
        <f t="shared" si="3"/>
        <v>6</v>
      </c>
      <c r="BC11" s="40">
        <f t="shared" si="4"/>
        <v>45</v>
      </c>
      <c r="BD11" s="14" t="str">
        <f t="shared" si="5"/>
        <v> </v>
      </c>
      <c r="BE11" s="40">
        <f t="shared" si="6"/>
        <v>45</v>
      </c>
      <c r="BF11" s="14" t="str">
        <f t="shared" si="7"/>
        <v> </v>
      </c>
      <c r="BG11" s="40">
        <f t="shared" si="8"/>
        <v>45</v>
      </c>
      <c r="BH11" s="14" t="str">
        <f t="shared" si="9"/>
        <v> </v>
      </c>
      <c r="BI11" s="40" t="str">
        <f t="shared" si="10"/>
        <v> </v>
      </c>
      <c r="BJ11" s="40">
        <f>BZ11</f>
        <v>1</v>
      </c>
      <c r="BK11" s="40"/>
      <c r="BL11" s="14"/>
      <c r="BM11" s="40">
        <f t="shared" si="11"/>
        <v>45</v>
      </c>
      <c r="BN11" s="14" t="str">
        <f t="shared" si="12"/>
        <v> </v>
      </c>
      <c r="BO11" s="89"/>
      <c r="BP11" s="16">
        <f t="shared" si="13"/>
        <v>9</v>
      </c>
      <c r="BQ11" s="18">
        <f t="shared" si="14"/>
        <v>4</v>
      </c>
      <c r="BR11" s="37"/>
      <c r="BS11" s="14">
        <f t="shared" si="15"/>
        <v>45</v>
      </c>
      <c r="BT11" s="18">
        <f t="shared" si="16"/>
        <v>6</v>
      </c>
      <c r="BU11" s="14">
        <f t="shared" si="17"/>
        <v>45</v>
      </c>
      <c r="BV11" s="18">
        <f t="shared" si="18"/>
        <v>6</v>
      </c>
      <c r="BW11" s="14">
        <f t="shared" si="19"/>
        <v>45</v>
      </c>
      <c r="BX11" s="18">
        <f t="shared" si="20"/>
        <v>6</v>
      </c>
      <c r="BY11" s="14">
        <f>IF(M11=$BY$5,BA11,1000)</f>
        <v>1000</v>
      </c>
      <c r="BZ11" s="18">
        <f t="shared" si="21"/>
        <v>1</v>
      </c>
      <c r="CA11" s="14">
        <f t="shared" si="25"/>
        <v>1000</v>
      </c>
      <c r="CB11" s="18">
        <f t="shared" si="22"/>
        <v>1</v>
      </c>
      <c r="CC11" s="14">
        <f t="shared" si="23"/>
        <v>45</v>
      </c>
      <c r="CD11" s="18">
        <f t="shared" si="24"/>
        <v>6</v>
      </c>
    </row>
    <row r="12" spans="1:82" ht="18.75" customHeight="1">
      <c r="A12" s="72">
        <f t="shared" si="0"/>
        <v>7</v>
      </c>
      <c r="B12" s="17" t="s">
        <v>95</v>
      </c>
      <c r="C12" s="103">
        <v>53532</v>
      </c>
      <c r="D12" s="50"/>
      <c r="E12" s="98" t="s">
        <v>193</v>
      </c>
      <c r="F12" s="37" t="s">
        <v>23</v>
      </c>
      <c r="G12" s="97" t="s">
        <v>194</v>
      </c>
      <c r="H12" s="37" t="s">
        <v>22</v>
      </c>
      <c r="I12" s="47"/>
      <c r="J12" s="42" t="s">
        <v>17</v>
      </c>
      <c r="K12" s="41"/>
      <c r="L12" s="17" t="s">
        <v>185</v>
      </c>
      <c r="M12" s="68" t="s">
        <v>181</v>
      </c>
      <c r="N12" s="68"/>
      <c r="O12" s="86">
        <f>IF('着順入力用'!$B$5="","",VLOOKUP(C12,'着順入力用'!$B$5:$G$107,2,FALSE))</f>
        <v>4</v>
      </c>
      <c r="P12" s="87">
        <f>IF('着順入力用'!$B$5="","",VLOOKUP(C12,'着順入力用'!$B$5:$G$107,5,FALSE))</f>
        <v>4</v>
      </c>
      <c r="Q12" s="83">
        <f>IF('着順入力用'!$B$5="","",VLOOKUP(C12,'着順入力用'!$B$5:$G$107,6,FALSE))</f>
        <v>4</v>
      </c>
      <c r="R12" s="86">
        <f>IF('着順入力用'!$H$5="","",VLOOKUP(C12,'着順入力用'!$H$5:$M$107,2,FALSE))</f>
        <v>7</v>
      </c>
      <c r="S12" s="87">
        <f>IF('着順入力用'!$H$5="","",VLOOKUP(C12,'着順入力用'!$H$5:$M$107,5,FALSE))</f>
        <v>7</v>
      </c>
      <c r="T12" s="83">
        <f>IF('着順入力用'!$H$5="","",VLOOKUP(C12,'着順入力用'!$H$5:$M$107,6,FALSE))</f>
        <v>7</v>
      </c>
      <c r="U12" s="86">
        <f>IF('着順入力用'!$N$5="","",VLOOKUP(C12,'着順入力用'!$N$5:$S$107,2,FALSE))</f>
        <v>5</v>
      </c>
      <c r="V12" s="87" t="str">
        <f>IF('着順入力用'!$N$5="","",VLOOKUP(C12,'着順入力用'!$N$5:$S$107,5,FALSE))</f>
        <v>OCS</v>
      </c>
      <c r="W12" s="83">
        <f>IF('着順入力用'!$N$5="","",VLOOKUP(C12,'着順入力用'!$N$5:$S$107,6,FALSE))</f>
        <v>9</v>
      </c>
      <c r="X12" s="86" t="str">
        <f>IF('着順入力用'!$T$5="","",VLOOKUP(C12,'着順入力用'!$T$5:$Y$107,2,FALSE))</f>
        <v>DNF</v>
      </c>
      <c r="Y12" s="87" t="str">
        <f>IF('着順入力用'!$T$5="","",VLOOKUP(C12,'着順入力用'!$T$5:$Y$107,5,FALSE))</f>
        <v>DNF</v>
      </c>
      <c r="Z12" s="83">
        <f>IF('着順入力用'!$T$5="","",VLOOKUP(C12,'着順入力用'!$T$5:$Y$107,6,FALSE))</f>
        <v>9</v>
      </c>
      <c r="AA12" s="86">
        <f>IF('着順入力用'!$Z$5="","",VLOOKUP(C12,'着順入力用'!$Z$5:$AE$107,2,FALSE))</f>
        <v>4</v>
      </c>
      <c r="AB12" s="87">
        <f>IF('着順入力用'!$Z$5="","",VLOOKUP(C12,'着順入力用'!$Z$5:$AE$107,5,FALSE))</f>
        <v>4</v>
      </c>
      <c r="AC12" s="83">
        <f>IF('着順入力用'!$Z$5="","",VLOOKUP(C12,'着順入力用'!$Z$5:$AE$107,6,FALSE))</f>
        <v>4</v>
      </c>
      <c r="AD12" s="86" t="str">
        <f>IF('着順入力用'!$AF$5="","",VLOOKUP(C12,'着順入力用'!$AF$5:$AK$107,2,FALSE))</f>
        <v>DNF</v>
      </c>
      <c r="AE12" s="87" t="str">
        <f>IF('着順入力用'!$AF$5="","",VLOOKUP(C12,'着順入力用'!$AF$5:$AK$107,5,FALSE))</f>
        <v>DNF</v>
      </c>
      <c r="AF12" s="83">
        <f>IF('着順入力用'!$AF$5="","",VLOOKUP(C12,'着順入力用'!$AF$5:$AK$107,6,FALSE))</f>
        <v>9</v>
      </c>
      <c r="AG12" s="86">
        <f>IF('着順入力用'!$AL$5="","",VLOOKUP(C12,'着順入力用'!$AL$5:$AQ$107,2,FALSE))</f>
        <v>7</v>
      </c>
      <c r="AH12" s="87">
        <f>IF('着順入力用'!$AL$5="","",VLOOKUP(C12,'着順入力用'!$AL$5:$AQ$107,5,FALSE))</f>
        <v>7</v>
      </c>
      <c r="AI12" s="83">
        <f>IF('着順入力用'!$AL$5="","",VLOOKUP(C12,'着順入力用'!$AL$5:$AQ$107,6,FALSE))</f>
        <v>7</v>
      </c>
      <c r="AJ12" s="86">
        <f>IF('着順入力用'!$AR$5="","",VLOOKUP(C12,'着順入力用'!$AR$5:$AW$107,2,FALSE))</f>
        <v>7</v>
      </c>
      <c r="AK12" s="87">
        <f>IF('着順入力用'!$AR$5="","",VLOOKUP(C12,'着順入力用'!$AR$5:$AW$107,5,FALSE))</f>
        <v>7</v>
      </c>
      <c r="AL12" s="83">
        <f>IF('着順入力用'!$AR$5="","",VLOOKUP(C12,'着順入力用'!$AR$5:$AW$107,6,FALSE))</f>
        <v>7</v>
      </c>
      <c r="AM12" s="86">
        <f>IF('着順入力用'!$AX$5="","",VLOOKUP(C12,'着順入力用'!$AX$5:$BC$107,2,FALSE))</f>
        <v>8</v>
      </c>
      <c r="AN12" s="87">
        <f>IF('着順入力用'!$AX$5="","",VLOOKUP(C12,'着順入力用'!$AX$5:$BC$107,5,FALSE))</f>
        <v>8</v>
      </c>
      <c r="AO12" s="83">
        <f>IF('着順入力用'!$AX$5="","",VLOOKUP(C12,'着順入力用'!$AX$5:$BC$107,6,FALSE))</f>
        <v>8</v>
      </c>
      <c r="AP12" s="86">
        <f>IF('着順入力用'!$BD$5="","",VLOOKUP(C12,'着順入力用'!$BD$5:$BI$107,2,FALSE))</f>
      </c>
      <c r="AQ12" s="87">
        <f>IF('着順入力用'!$BD$5="","",VLOOKUP(C12,'着順入力用'!$BD$5:$BI$107,5,FALSE))</f>
      </c>
      <c r="AR12" s="83">
        <f>IF('着順入力用'!$BD$5="","",VLOOKUP(C12,'着順入力用'!$BD$5:$BI$107,6,FALSE))</f>
      </c>
      <c r="AS12" s="84">
        <f>IF('着順入力用'!$BJ$5="","",VLOOKUP(C12,'着順入力用'!$BJ$5:$BO$107,2,FALSE))</f>
      </c>
      <c r="AT12" s="85">
        <f>IF('着順入力用'!$BJ$5="","",VLOOKUP(C12,'着順入力用'!$BJ$5:$BO$107,5,FALSE))</f>
      </c>
      <c r="AU12" s="82">
        <f>IF('着順入力用'!$BJ$5="","",VLOOKUP(C12,'着順入力用'!$BJ$5:$BO$107,6,FALSE))</f>
      </c>
      <c r="AV12" s="84">
        <f>IF('着順入力用'!$BP$5="","",VLOOKUP(C12,'着順入力用'!$BP$5:$BU$107,2,FALSE))</f>
      </c>
      <c r="AW12" s="85">
        <f>IF('着順入力用'!$BP$5="","",VLOOKUP(C12,'着順入力用'!$BP$5:$BU$107,5,FALSE))</f>
      </c>
      <c r="AX12" s="82">
        <f>IF('着順入力用'!$BP$5="","",VLOOKUP(C12,'着順入力用'!$BP$5:$BU$107,6,FALSE))</f>
      </c>
      <c r="AY12" s="14">
        <f t="shared" si="1"/>
        <v>9</v>
      </c>
      <c r="AZ12" s="14"/>
      <c r="BA12" s="14">
        <f t="shared" si="2"/>
        <v>55</v>
      </c>
      <c r="BB12" s="14">
        <f t="shared" si="3"/>
        <v>7</v>
      </c>
      <c r="BC12" s="40">
        <f t="shared" si="4"/>
        <v>55</v>
      </c>
      <c r="BD12" s="14" t="str">
        <f t="shared" si="5"/>
        <v> </v>
      </c>
      <c r="BE12" s="40">
        <f t="shared" si="6"/>
        <v>55</v>
      </c>
      <c r="BF12" s="14" t="str">
        <f t="shared" si="7"/>
        <v> </v>
      </c>
      <c r="BG12" s="40">
        <f t="shared" si="8"/>
        <v>55</v>
      </c>
      <c r="BH12" s="14" t="str">
        <f t="shared" si="9"/>
        <v> </v>
      </c>
      <c r="BI12" s="40" t="str">
        <f t="shared" si="10"/>
        <v> </v>
      </c>
      <c r="BJ12" s="40">
        <f>BZ12</f>
        <v>1</v>
      </c>
      <c r="BK12" s="40"/>
      <c r="BL12" s="14"/>
      <c r="BM12" s="40">
        <f t="shared" si="11"/>
        <v>55</v>
      </c>
      <c r="BN12" s="14" t="str">
        <f t="shared" si="12"/>
        <v> </v>
      </c>
      <c r="BO12" s="89"/>
      <c r="BP12" s="16">
        <f t="shared" si="13"/>
        <v>9</v>
      </c>
      <c r="BQ12" s="18">
        <f t="shared" si="14"/>
        <v>4</v>
      </c>
      <c r="BR12" s="37"/>
      <c r="BS12" s="14">
        <f t="shared" si="15"/>
        <v>55</v>
      </c>
      <c r="BT12" s="18">
        <f t="shared" si="16"/>
        <v>7</v>
      </c>
      <c r="BU12" s="14">
        <f t="shared" si="17"/>
        <v>55</v>
      </c>
      <c r="BV12" s="18">
        <f t="shared" si="18"/>
        <v>7</v>
      </c>
      <c r="BW12" s="14">
        <f t="shared" si="19"/>
        <v>55</v>
      </c>
      <c r="BX12" s="18">
        <f t="shared" si="20"/>
        <v>7</v>
      </c>
      <c r="BY12" s="14">
        <f>IF(M12=$BY$5,BA12,1000)</f>
        <v>1000</v>
      </c>
      <c r="BZ12" s="18">
        <f t="shared" si="21"/>
        <v>1</v>
      </c>
      <c r="CA12" s="14">
        <f t="shared" si="25"/>
        <v>1000</v>
      </c>
      <c r="CB12" s="18">
        <f t="shared" si="22"/>
        <v>1</v>
      </c>
      <c r="CC12" s="14">
        <f t="shared" si="23"/>
        <v>55</v>
      </c>
      <c r="CD12" s="18">
        <f t="shared" si="24"/>
        <v>7</v>
      </c>
    </row>
    <row r="13" spans="1:82" ht="18.75" customHeight="1">
      <c r="A13" s="72">
        <f t="shared" si="0"/>
        <v>8</v>
      </c>
      <c r="B13" s="17" t="s">
        <v>11</v>
      </c>
      <c r="C13" s="103">
        <v>7</v>
      </c>
      <c r="D13" s="50"/>
      <c r="E13" s="97" t="s">
        <v>197</v>
      </c>
      <c r="F13" s="37" t="s">
        <v>22</v>
      </c>
      <c r="G13" s="97" t="s">
        <v>198</v>
      </c>
      <c r="H13" s="37" t="s">
        <v>23</v>
      </c>
      <c r="I13" s="48"/>
      <c r="J13" s="42" t="s">
        <v>19</v>
      </c>
      <c r="K13" s="41"/>
      <c r="L13" s="15" t="s">
        <v>185</v>
      </c>
      <c r="M13" s="69" t="s">
        <v>180</v>
      </c>
      <c r="N13" s="69"/>
      <c r="O13" s="86">
        <f>IF('着順入力用'!$B$5="","",VLOOKUP(C13,'着順入力用'!$B$5:$G$107,2,FALSE))</f>
        <v>7</v>
      </c>
      <c r="P13" s="87">
        <f>IF('着順入力用'!$B$5="","",VLOOKUP(C13,'着順入力用'!$B$5:$G$107,5,FALSE))</f>
        <v>7</v>
      </c>
      <c r="Q13" s="83">
        <f>IF('着順入力用'!$B$5="","",VLOOKUP(C13,'着順入力用'!$B$5:$G$107,6,FALSE))</f>
        <v>7</v>
      </c>
      <c r="R13" s="86">
        <f>IF('着順入力用'!$H$5="","",VLOOKUP(C13,'着順入力用'!$H$5:$M$107,2,FALSE))</f>
        <v>8</v>
      </c>
      <c r="S13" s="87">
        <f>IF('着順入力用'!$H$5="","",VLOOKUP(C13,'着順入力用'!$H$5:$M$107,5,FALSE))</f>
        <v>8</v>
      </c>
      <c r="T13" s="83">
        <f>IF('着順入力用'!$H$5="","",VLOOKUP(C13,'着順入力用'!$H$5:$M$107,6,FALSE))</f>
        <v>8</v>
      </c>
      <c r="U13" s="86">
        <f>IF('着順入力用'!$N$5="","",VLOOKUP(C13,'着順入力用'!$N$5:$S$107,2,FALSE))</f>
        <v>8</v>
      </c>
      <c r="V13" s="87">
        <f>IF('着順入力用'!$N$5="","",VLOOKUP(C13,'着順入力用'!$N$5:$S$107,5,FALSE))</f>
        <v>7</v>
      </c>
      <c r="W13" s="83">
        <f>IF('着順入力用'!$N$5="","",VLOOKUP(C13,'着順入力用'!$N$5:$S$107,6,FALSE))</f>
        <v>7</v>
      </c>
      <c r="X13" s="86">
        <f>IF('着順入力用'!$T$5="","",VLOOKUP(C13,'着順入力用'!$T$5:$Y$107,2,FALSE))</f>
        <v>7</v>
      </c>
      <c r="Y13" s="87">
        <f>IF('着順入力用'!$T$5="","",VLOOKUP(C13,'着順入力用'!$T$5:$Y$107,5,FALSE))</f>
        <v>7</v>
      </c>
      <c r="Z13" s="83">
        <f>IF('着順入力用'!$T$5="","",VLOOKUP(C13,'着順入力用'!$T$5:$Y$107,6,FALSE))</f>
        <v>7</v>
      </c>
      <c r="AA13" s="86">
        <f>IF('着順入力用'!$Z$5="","",VLOOKUP(C13,'着順入力用'!$Z$5:$AE$107,2,FALSE))</f>
        <v>6</v>
      </c>
      <c r="AB13" s="87">
        <f>IF('着順入力用'!$Z$5="","",VLOOKUP(C13,'着順入力用'!$Z$5:$AE$107,5,FALSE))</f>
        <v>6</v>
      </c>
      <c r="AC13" s="83">
        <f>IF('着順入力用'!$Z$5="","",VLOOKUP(C13,'着順入力用'!$Z$5:$AE$107,6,FALSE))</f>
        <v>6</v>
      </c>
      <c r="AD13" s="86">
        <f>IF('着順入力用'!$AF$5="","",VLOOKUP(C13,'着順入力用'!$AF$5:$AK$107,2,FALSE))</f>
        <v>5</v>
      </c>
      <c r="AE13" s="87">
        <f>IF('着順入力用'!$AF$5="","",VLOOKUP(C13,'着順入力用'!$AF$5:$AK$107,5,FALSE))</f>
        <v>5</v>
      </c>
      <c r="AF13" s="83">
        <f>IF('着順入力用'!$AF$5="","",VLOOKUP(C13,'着順入力用'!$AF$5:$AK$107,6,FALSE))</f>
        <v>5</v>
      </c>
      <c r="AG13" s="86">
        <f>IF('着順入力用'!$AL$5="","",VLOOKUP(C13,'着順入力用'!$AL$5:$AQ$107,2,FALSE))</f>
        <v>8</v>
      </c>
      <c r="AH13" s="87">
        <f>IF('着順入力用'!$AL$5="","",VLOOKUP(C13,'着順入力用'!$AL$5:$AQ$107,5,FALSE))</f>
        <v>8</v>
      </c>
      <c r="AI13" s="83">
        <f>IF('着順入力用'!$AL$5="","",VLOOKUP(C13,'着順入力用'!$AL$5:$AQ$107,6,FALSE))</f>
        <v>8</v>
      </c>
      <c r="AJ13" s="86" t="str">
        <f>IF('着順入力用'!$AR$5="","",VLOOKUP(C13,'着順入力用'!$AR$5:$AW$107,2,FALSE))</f>
        <v>DSQ</v>
      </c>
      <c r="AK13" s="87" t="str">
        <f>IF('着順入力用'!$AR$5="","",VLOOKUP(C13,'着順入力用'!$AR$5:$AW$107,5,FALSE))</f>
        <v>DSQ</v>
      </c>
      <c r="AL13" s="83">
        <f>IF('着順入力用'!$AR$5="","",VLOOKUP(C13,'着順入力用'!$AR$5:$AW$107,6,FALSE))</f>
        <v>9</v>
      </c>
      <c r="AM13" s="86">
        <f>IF('着順入力用'!$AX$5="","",VLOOKUP(C13,'着順入力用'!$AX$5:$BC$107,2,FALSE))</f>
        <v>7</v>
      </c>
      <c r="AN13" s="87">
        <f>IF('着順入力用'!$AX$5="","",VLOOKUP(C13,'着順入力用'!$AX$5:$BC$107,5,FALSE))</f>
        <v>7</v>
      </c>
      <c r="AO13" s="83">
        <f>IF('着順入力用'!$AX$5="","",VLOOKUP(C13,'着順入力用'!$AX$5:$BC$107,6,FALSE))</f>
        <v>7</v>
      </c>
      <c r="AP13" s="86">
        <f>IF('着順入力用'!$BD$5="","",VLOOKUP(C13,'着順入力用'!$BD$5:$BI$107,2,FALSE))</f>
      </c>
      <c r="AQ13" s="87">
        <f>IF('着順入力用'!$BD$5="","",VLOOKUP(C13,'着順入力用'!$BD$5:$BI$107,5,FALSE))</f>
      </c>
      <c r="AR13" s="83">
        <f>IF('着順入力用'!$BD$5="","",VLOOKUP(C13,'着順入力用'!$BD$5:$BI$107,6,FALSE))</f>
      </c>
      <c r="AS13" s="84">
        <f>IF('着順入力用'!$BJ$5="","",VLOOKUP(C13,'着順入力用'!$BJ$5:$BO$107,2,FALSE))</f>
      </c>
      <c r="AT13" s="85">
        <f>IF('着順入力用'!$BJ$5="","",VLOOKUP(C13,'着順入力用'!$BJ$5:$BO$107,5,FALSE))</f>
      </c>
      <c r="AU13" s="82">
        <f>IF('着順入力用'!$BJ$5="","",VLOOKUP(C13,'着順入力用'!$BJ$5:$BO$107,6,FALSE))</f>
      </c>
      <c r="AV13" s="84">
        <f>IF('着順入力用'!$BP$5="","",VLOOKUP(C13,'着順入力用'!$BP$5:$BU$107,2,FALSE))</f>
      </c>
      <c r="AW13" s="85">
        <f>IF('着順入力用'!$BP$5="","",VLOOKUP(C13,'着順入力用'!$BP$5:$BU$107,5,FALSE))</f>
      </c>
      <c r="AX13" s="82">
        <f>IF('着順入力用'!$BP$5="","",VLOOKUP(C13,'着順入力用'!$BP$5:$BU$107,6,FALSE))</f>
      </c>
      <c r="AY13" s="14">
        <f t="shared" si="1"/>
        <v>9</v>
      </c>
      <c r="AZ13" s="14"/>
      <c r="BA13" s="14">
        <f t="shared" si="2"/>
        <v>55</v>
      </c>
      <c r="BB13" s="14">
        <v>8</v>
      </c>
      <c r="BC13" s="40">
        <f t="shared" si="4"/>
        <v>55</v>
      </c>
      <c r="BD13" s="14" t="str">
        <f t="shared" si="5"/>
        <v> </v>
      </c>
      <c r="BE13" s="40">
        <f t="shared" si="6"/>
        <v>55</v>
      </c>
      <c r="BF13" s="14" t="str">
        <f t="shared" si="7"/>
        <v> </v>
      </c>
      <c r="BG13" s="40">
        <f t="shared" si="8"/>
        <v>55</v>
      </c>
      <c r="BH13" s="14" t="str">
        <f t="shared" si="9"/>
        <v> </v>
      </c>
      <c r="BI13" s="40" t="str">
        <f t="shared" si="10"/>
        <v> </v>
      </c>
      <c r="BJ13" s="40" t="str">
        <f>IF(BZ13&lt;($BY$4+1),CD13," ")</f>
        <v> </v>
      </c>
      <c r="BK13" s="40"/>
      <c r="BL13" s="14"/>
      <c r="BM13" s="40">
        <f t="shared" si="11"/>
        <v>55</v>
      </c>
      <c r="BN13" s="14" t="str">
        <f t="shared" si="12"/>
        <v> </v>
      </c>
      <c r="BO13" s="89"/>
      <c r="BP13" s="16">
        <f t="shared" si="13"/>
        <v>9</v>
      </c>
      <c r="BQ13" s="18">
        <f t="shared" si="14"/>
        <v>5</v>
      </c>
      <c r="BR13" s="37"/>
      <c r="BS13" s="14">
        <f t="shared" si="15"/>
        <v>55</v>
      </c>
      <c r="BT13" s="18">
        <f t="shared" si="16"/>
        <v>7</v>
      </c>
      <c r="BU13" s="14">
        <f t="shared" si="17"/>
        <v>55</v>
      </c>
      <c r="BV13" s="18">
        <f t="shared" si="18"/>
        <v>7</v>
      </c>
      <c r="BW13" s="14">
        <f t="shared" si="19"/>
        <v>55</v>
      </c>
      <c r="BX13" s="18">
        <f t="shared" si="20"/>
        <v>7</v>
      </c>
      <c r="BY13" s="14">
        <v>1000</v>
      </c>
      <c r="BZ13" s="18">
        <f t="shared" si="21"/>
        <v>1</v>
      </c>
      <c r="CA13" s="14">
        <f t="shared" si="25"/>
        <v>1000</v>
      </c>
      <c r="CB13" s="18">
        <f t="shared" si="22"/>
        <v>1</v>
      </c>
      <c r="CC13" s="14">
        <f t="shared" si="23"/>
        <v>55</v>
      </c>
      <c r="CD13" s="18">
        <f t="shared" si="24"/>
        <v>7</v>
      </c>
    </row>
    <row r="14" spans="2:69" ht="17.25" customHeight="1">
      <c r="B14" s="2"/>
      <c r="C14" s="5"/>
      <c r="D14" s="5"/>
      <c r="E14" s="5"/>
      <c r="H14" s="5"/>
      <c r="K14" s="5"/>
      <c r="X14" s="9"/>
      <c r="Y14" s="9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20"/>
      <c r="BQ14" s="20"/>
    </row>
    <row r="15" spans="10:52" ht="18.75" customHeight="1">
      <c r="J15" s="21" t="s">
        <v>101</v>
      </c>
      <c r="K15" s="22"/>
      <c r="L15" s="22"/>
      <c r="M15" s="22"/>
      <c r="N15" s="22"/>
      <c r="O15" s="120">
        <v>40262</v>
      </c>
      <c r="P15" s="121"/>
      <c r="Q15" s="122"/>
      <c r="R15" s="120">
        <v>40262</v>
      </c>
      <c r="S15" s="121"/>
      <c r="T15" s="122"/>
      <c r="U15" s="120">
        <v>40263</v>
      </c>
      <c r="V15" s="121"/>
      <c r="W15" s="122"/>
      <c r="X15" s="120">
        <v>40263</v>
      </c>
      <c r="Y15" s="121"/>
      <c r="Z15" s="122"/>
      <c r="AA15" s="120">
        <v>40263</v>
      </c>
      <c r="AB15" s="121"/>
      <c r="AC15" s="122"/>
      <c r="AD15" s="120">
        <v>40263</v>
      </c>
      <c r="AE15" s="121"/>
      <c r="AF15" s="122"/>
      <c r="AG15" s="120">
        <v>40264</v>
      </c>
      <c r="AH15" s="121"/>
      <c r="AI15" s="122"/>
      <c r="AJ15" s="120">
        <v>40264</v>
      </c>
      <c r="AK15" s="121"/>
      <c r="AL15" s="122"/>
      <c r="AM15" s="150">
        <v>40264</v>
      </c>
      <c r="AN15" s="151"/>
      <c r="AO15" s="152"/>
      <c r="AP15" s="150"/>
      <c r="AQ15" s="151"/>
      <c r="AR15" s="152"/>
      <c r="AS15" s="120"/>
      <c r="AT15" s="121"/>
      <c r="AU15" s="122"/>
      <c r="AV15" s="120"/>
      <c r="AW15" s="121"/>
      <c r="AX15" s="122"/>
      <c r="AZ15" s="4" t="s">
        <v>102</v>
      </c>
    </row>
    <row r="16" spans="9:52" ht="18.75" customHeight="1">
      <c r="I16" s="148"/>
      <c r="J16" s="21" t="s">
        <v>0</v>
      </c>
      <c r="K16" s="22"/>
      <c r="L16" s="22"/>
      <c r="M16" s="22"/>
      <c r="N16" s="22"/>
      <c r="O16" s="123">
        <v>0.5659722222222222</v>
      </c>
      <c r="P16" s="124"/>
      <c r="Q16" s="125"/>
      <c r="R16" s="123">
        <v>0.6194444444444445</v>
      </c>
      <c r="S16" s="124"/>
      <c r="T16" s="125"/>
      <c r="U16" s="123">
        <v>0.44236111111111115</v>
      </c>
      <c r="V16" s="124"/>
      <c r="W16" s="125"/>
      <c r="X16" s="123">
        <v>0.5298611111111111</v>
      </c>
      <c r="Y16" s="124"/>
      <c r="Z16" s="125"/>
      <c r="AA16" s="123">
        <v>0.5909722222222222</v>
      </c>
      <c r="AB16" s="124"/>
      <c r="AC16" s="125"/>
      <c r="AD16" s="123">
        <v>0.6368055555555555</v>
      </c>
      <c r="AE16" s="124"/>
      <c r="AF16" s="125"/>
      <c r="AG16" s="123">
        <v>0.545138888888889</v>
      </c>
      <c r="AH16" s="124"/>
      <c r="AI16" s="125"/>
      <c r="AJ16" s="123">
        <v>0.59375</v>
      </c>
      <c r="AK16" s="124"/>
      <c r="AL16" s="125"/>
      <c r="AM16" s="132">
        <v>0.66875</v>
      </c>
      <c r="AN16" s="133"/>
      <c r="AO16" s="134"/>
      <c r="AP16" s="132"/>
      <c r="AQ16" s="133"/>
      <c r="AR16" s="134"/>
      <c r="AS16" s="123"/>
      <c r="AT16" s="124"/>
      <c r="AU16" s="125"/>
      <c r="AV16" s="123"/>
      <c r="AW16" s="124"/>
      <c r="AX16" s="125"/>
      <c r="AY16" s="23"/>
      <c r="AZ16" s="23"/>
    </row>
    <row r="17" spans="9:52" ht="18.75" customHeight="1">
      <c r="I17" s="149"/>
      <c r="J17" s="19" t="s">
        <v>1</v>
      </c>
      <c r="K17" s="24"/>
      <c r="L17" s="24"/>
      <c r="M17" s="24"/>
      <c r="N17" s="24"/>
      <c r="O17" s="129">
        <v>0.598287037037037</v>
      </c>
      <c r="P17" s="130"/>
      <c r="Q17" s="131"/>
      <c r="R17" s="129">
        <v>0.649837962962963</v>
      </c>
      <c r="S17" s="130"/>
      <c r="T17" s="131"/>
      <c r="U17" s="129">
        <v>0.4788310185185185</v>
      </c>
      <c r="V17" s="130"/>
      <c r="W17" s="131"/>
      <c r="X17" s="129">
        <v>0.5680555555555555</v>
      </c>
      <c r="Y17" s="130"/>
      <c r="Z17" s="131"/>
      <c r="AA17" s="129">
        <v>0.6198148148148148</v>
      </c>
      <c r="AB17" s="130"/>
      <c r="AC17" s="131"/>
      <c r="AD17" s="129">
        <v>0.6654745370370371</v>
      </c>
      <c r="AE17" s="130"/>
      <c r="AF17" s="131"/>
      <c r="AG17" s="129">
        <v>0.571863425925926</v>
      </c>
      <c r="AH17" s="130"/>
      <c r="AI17" s="131"/>
      <c r="AJ17" s="129">
        <v>0.622037037037037</v>
      </c>
      <c r="AK17" s="130"/>
      <c r="AL17" s="131"/>
      <c r="AM17" s="129">
        <v>0.6936689814814815</v>
      </c>
      <c r="AN17" s="130"/>
      <c r="AO17" s="131"/>
      <c r="AP17" s="129"/>
      <c r="AQ17" s="130"/>
      <c r="AR17" s="131"/>
      <c r="AS17" s="129"/>
      <c r="AT17" s="130"/>
      <c r="AU17" s="131"/>
      <c r="AV17" s="129"/>
      <c r="AW17" s="130"/>
      <c r="AX17" s="131"/>
      <c r="AY17" s="23"/>
      <c r="AZ17" s="23"/>
    </row>
    <row r="18" spans="9:52" ht="18.75" customHeight="1">
      <c r="I18" s="149"/>
      <c r="J18" s="25" t="s">
        <v>2</v>
      </c>
      <c r="K18" s="26"/>
      <c r="L18" s="26"/>
      <c r="M18" s="26"/>
      <c r="N18" s="26"/>
      <c r="O18" s="126">
        <v>0.6062037037037037</v>
      </c>
      <c r="P18" s="127"/>
      <c r="Q18" s="128"/>
      <c r="R18" s="126">
        <v>0.655787037037037</v>
      </c>
      <c r="S18" s="127"/>
      <c r="T18" s="128"/>
      <c r="U18" s="126">
        <v>0.48339120370370375</v>
      </c>
      <c r="V18" s="127"/>
      <c r="W18" s="128"/>
      <c r="X18" s="126">
        <v>0.5784722222222222</v>
      </c>
      <c r="Y18" s="127"/>
      <c r="Z18" s="128"/>
      <c r="AA18" s="126">
        <v>0.6244791666666667</v>
      </c>
      <c r="AB18" s="127"/>
      <c r="AC18" s="128"/>
      <c r="AD18" s="126">
        <v>0.6758912037037037</v>
      </c>
      <c r="AE18" s="127"/>
      <c r="AF18" s="128"/>
      <c r="AG18" s="126">
        <v>0.5748958333333333</v>
      </c>
      <c r="AH18" s="127"/>
      <c r="AI18" s="128"/>
      <c r="AJ18" s="126">
        <v>0.6257060185185185</v>
      </c>
      <c r="AK18" s="127"/>
      <c r="AL18" s="128"/>
      <c r="AM18" s="126">
        <v>0.6959722222222222</v>
      </c>
      <c r="AN18" s="127"/>
      <c r="AO18" s="128"/>
      <c r="AP18" s="126"/>
      <c r="AQ18" s="127"/>
      <c r="AR18" s="128"/>
      <c r="AS18" s="126"/>
      <c r="AT18" s="127"/>
      <c r="AU18" s="128"/>
      <c r="AV18" s="126"/>
      <c r="AW18" s="127"/>
      <c r="AX18" s="128"/>
      <c r="AY18" s="23"/>
      <c r="AZ18" s="23"/>
    </row>
    <row r="19" spans="10:52" ht="18.75" customHeight="1">
      <c r="J19" s="21" t="s">
        <v>3</v>
      </c>
      <c r="K19" s="22"/>
      <c r="L19" s="22"/>
      <c r="M19" s="22"/>
      <c r="N19" s="22"/>
      <c r="O19" s="135">
        <v>0</v>
      </c>
      <c r="P19" s="136"/>
      <c r="Q19" s="27" t="s">
        <v>4</v>
      </c>
      <c r="R19" s="135">
        <v>10</v>
      </c>
      <c r="S19" s="136"/>
      <c r="T19" s="27" t="s">
        <v>4</v>
      </c>
      <c r="U19" s="135">
        <v>310</v>
      </c>
      <c r="V19" s="136"/>
      <c r="W19" s="27" t="s">
        <v>4</v>
      </c>
      <c r="X19" s="135">
        <v>300</v>
      </c>
      <c r="Y19" s="136"/>
      <c r="Z19" s="27" t="s">
        <v>4</v>
      </c>
      <c r="AA19" s="135">
        <v>310</v>
      </c>
      <c r="AB19" s="136"/>
      <c r="AC19" s="27" t="s">
        <v>4</v>
      </c>
      <c r="AD19" s="135">
        <v>310</v>
      </c>
      <c r="AE19" s="136"/>
      <c r="AF19" s="27" t="s">
        <v>4</v>
      </c>
      <c r="AG19" s="135">
        <v>315</v>
      </c>
      <c r="AH19" s="136"/>
      <c r="AI19" s="27" t="s">
        <v>4</v>
      </c>
      <c r="AJ19" s="135">
        <v>315</v>
      </c>
      <c r="AK19" s="136"/>
      <c r="AL19" s="27" t="s">
        <v>4</v>
      </c>
      <c r="AM19" s="135">
        <v>330</v>
      </c>
      <c r="AN19" s="136"/>
      <c r="AO19" s="27" t="s">
        <v>4</v>
      </c>
      <c r="AP19" s="135"/>
      <c r="AQ19" s="136"/>
      <c r="AR19" s="27" t="s">
        <v>4</v>
      </c>
      <c r="AS19" s="135"/>
      <c r="AT19" s="136"/>
      <c r="AU19" s="27" t="s">
        <v>4</v>
      </c>
      <c r="AV19" s="135"/>
      <c r="AW19" s="136"/>
      <c r="AX19" s="27" t="s">
        <v>4</v>
      </c>
      <c r="AY19" s="23"/>
      <c r="AZ19" s="23"/>
    </row>
    <row r="20" spans="10:50" ht="18.75" customHeight="1">
      <c r="J20" s="25" t="s">
        <v>5</v>
      </c>
      <c r="K20" s="26"/>
      <c r="L20" s="26"/>
      <c r="M20" s="26"/>
      <c r="N20" s="26"/>
      <c r="O20" s="139">
        <v>16</v>
      </c>
      <c r="P20" s="140"/>
      <c r="Q20" s="28" t="s">
        <v>6</v>
      </c>
      <c r="R20" s="139">
        <v>10</v>
      </c>
      <c r="S20" s="140"/>
      <c r="T20" s="28" t="s">
        <v>6</v>
      </c>
      <c r="U20" s="139">
        <v>13</v>
      </c>
      <c r="V20" s="140"/>
      <c r="W20" s="28" t="s">
        <v>6</v>
      </c>
      <c r="X20" s="139">
        <v>9</v>
      </c>
      <c r="Y20" s="140"/>
      <c r="Z20" s="28" t="s">
        <v>6</v>
      </c>
      <c r="AA20" s="139">
        <v>20</v>
      </c>
      <c r="AB20" s="140"/>
      <c r="AC20" s="28" t="s">
        <v>6</v>
      </c>
      <c r="AD20" s="139">
        <v>20</v>
      </c>
      <c r="AE20" s="140"/>
      <c r="AF20" s="28" t="s">
        <v>6</v>
      </c>
      <c r="AG20" s="139">
        <v>7.5</v>
      </c>
      <c r="AH20" s="140"/>
      <c r="AI20" s="28" t="s">
        <v>6</v>
      </c>
      <c r="AJ20" s="139">
        <v>7.5</v>
      </c>
      <c r="AK20" s="140"/>
      <c r="AL20" s="28" t="s">
        <v>6</v>
      </c>
      <c r="AM20" s="139">
        <v>10</v>
      </c>
      <c r="AN20" s="140"/>
      <c r="AO20" s="28" t="s">
        <v>6</v>
      </c>
      <c r="AP20" s="139"/>
      <c r="AQ20" s="140"/>
      <c r="AR20" s="28" t="s">
        <v>6</v>
      </c>
      <c r="AS20" s="139"/>
      <c r="AT20" s="140"/>
      <c r="AU20" s="28" t="s">
        <v>6</v>
      </c>
      <c r="AV20" s="139"/>
      <c r="AW20" s="140"/>
      <c r="AX20" s="28" t="s">
        <v>6</v>
      </c>
    </row>
  </sheetData>
  <sheetProtection/>
  <mergeCells count="95">
    <mergeCell ref="U15:W15"/>
    <mergeCell ref="X15:Z15"/>
    <mergeCell ref="X16:Z16"/>
    <mergeCell ref="U16:W16"/>
    <mergeCell ref="AA18:AC18"/>
    <mergeCell ref="AG15:AI15"/>
    <mergeCell ref="AD17:AF17"/>
    <mergeCell ref="AP16:AR16"/>
    <mergeCell ref="AM16:AO16"/>
    <mergeCell ref="AA17:AC17"/>
    <mergeCell ref="AD16:AF16"/>
    <mergeCell ref="AA16:AC16"/>
    <mergeCell ref="AP17:AR17"/>
    <mergeCell ref="AM17:AO17"/>
    <mergeCell ref="AG19:AH19"/>
    <mergeCell ref="AJ19:AK19"/>
    <mergeCell ref="AJ17:AL17"/>
    <mergeCell ref="AJ18:AL18"/>
    <mergeCell ref="AG17:AI17"/>
    <mergeCell ref="AG18:AI18"/>
    <mergeCell ref="I1:Q2"/>
    <mergeCell ref="AG16:AI16"/>
    <mergeCell ref="AJ16:AL16"/>
    <mergeCell ref="O15:Q15"/>
    <mergeCell ref="O16:Q16"/>
    <mergeCell ref="AA4:AC4"/>
    <mergeCell ref="AJ15:AL15"/>
    <mergeCell ref="AD4:AF4"/>
    <mergeCell ref="AD15:AF15"/>
    <mergeCell ref="AA15:AC15"/>
    <mergeCell ref="AD20:AE20"/>
    <mergeCell ref="AP19:AQ19"/>
    <mergeCell ref="AM19:AN19"/>
    <mergeCell ref="AS19:AT19"/>
    <mergeCell ref="AS20:AT20"/>
    <mergeCell ref="AP20:AQ20"/>
    <mergeCell ref="AM20:AN20"/>
    <mergeCell ref="AG20:AH20"/>
    <mergeCell ref="AJ20:AK20"/>
    <mergeCell ref="AD19:AE19"/>
    <mergeCell ref="O17:Q17"/>
    <mergeCell ref="R16:T16"/>
    <mergeCell ref="R17:T17"/>
    <mergeCell ref="X20:Y20"/>
    <mergeCell ref="U19:V19"/>
    <mergeCell ref="X19:Y19"/>
    <mergeCell ref="U18:W18"/>
    <mergeCell ref="X18:Z18"/>
    <mergeCell ref="U17:W17"/>
    <mergeCell ref="X17:Z17"/>
    <mergeCell ref="AA19:AB19"/>
    <mergeCell ref="AA20:AB20"/>
    <mergeCell ref="O20:P20"/>
    <mergeCell ref="R19:S19"/>
    <mergeCell ref="R20:S20"/>
    <mergeCell ref="U20:V20"/>
    <mergeCell ref="O19:P19"/>
    <mergeCell ref="BM4:BN4"/>
    <mergeCell ref="AV15:AX15"/>
    <mergeCell ref="AV16:AX16"/>
    <mergeCell ref="BG4:BH4"/>
    <mergeCell ref="BC4:BD4"/>
    <mergeCell ref="BI4:BJ4"/>
    <mergeCell ref="AY4:BB4"/>
    <mergeCell ref="BK4:BL4"/>
    <mergeCell ref="E5:F5"/>
    <mergeCell ref="G5:H5"/>
    <mergeCell ref="I16:I18"/>
    <mergeCell ref="AS18:AU18"/>
    <mergeCell ref="AD18:AF18"/>
    <mergeCell ref="AS15:AU15"/>
    <mergeCell ref="AP15:AR15"/>
    <mergeCell ref="AS16:AU16"/>
    <mergeCell ref="AS17:AU17"/>
    <mergeCell ref="R15:T15"/>
    <mergeCell ref="AV19:AW19"/>
    <mergeCell ref="AV20:AW20"/>
    <mergeCell ref="AJ4:AL4"/>
    <mergeCell ref="AV4:AX4"/>
    <mergeCell ref="AM15:AO15"/>
    <mergeCell ref="AM4:AO4"/>
    <mergeCell ref="AS4:AU4"/>
    <mergeCell ref="AP4:AR4"/>
    <mergeCell ref="AP18:AR18"/>
    <mergeCell ref="AM18:AO18"/>
    <mergeCell ref="AV17:AX17"/>
    <mergeCell ref="AV18:AX18"/>
    <mergeCell ref="BE4:BF4"/>
    <mergeCell ref="O4:Q4"/>
    <mergeCell ref="R4:T4"/>
    <mergeCell ref="X4:Z4"/>
    <mergeCell ref="U4:W4"/>
    <mergeCell ref="AG4:AI4"/>
    <mergeCell ref="O18:Q18"/>
    <mergeCell ref="R18:T18"/>
  </mergeCells>
  <dataValidations count="1">
    <dataValidation allowBlank="1" showInputMessage="1" showErrorMessage="1" imeMode="off" sqref="AQ19:AR20 AV15:AV20 AT18:AU20 AH18:AI20 Y18:Z20 AB18:AC20 P18:Q20 X15:X20 AA15:AA20 O15:O20 U15:U20 S18:T20 V18:W20 AE18:AF20 AD15:AD20 AW18:AX20 AG15:AG20 AJ15:AJ20 AK18:AL20 AS15:AS20 AM15:AM20 AP15:AP20 R15:R20 AN19:AO20 AT15:AU16 AK15:AL16 AH15:AI16 AE15:AF16 Y15:Z16 P15:Q16 S15:T16 AB15:AC16 V15:W16 AW15:AX16 O6:AX13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user</dc:creator>
  <cp:keywords/>
  <dc:description/>
  <cp:lastModifiedBy>岡田 勇気</cp:lastModifiedBy>
  <cp:lastPrinted>2010-03-27T09:12:29Z</cp:lastPrinted>
  <dcterms:created xsi:type="dcterms:W3CDTF">2007-07-23T13:45:53Z</dcterms:created>
  <dcterms:modified xsi:type="dcterms:W3CDTF">2010-03-28T17:30:46Z</dcterms:modified>
  <cp:category/>
  <cp:version/>
  <cp:contentType/>
  <cp:contentStatus/>
</cp:coreProperties>
</file>